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1.xml" ContentType="application/vnd.openxmlformats-officedocument.spreadsheetml.comments+xml"/>
  <Override PartName="/xl/drawings/drawing5.xml" ContentType="application/vnd.openxmlformats-officedocument.drawing+xml"/>
  <Override PartName="/xl/comments2.xml" ContentType="application/vnd.openxmlformats-officedocument.spreadsheetml.comments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steve\Downloads\"/>
    </mc:Choice>
  </mc:AlternateContent>
  <xr:revisionPtr revIDLastSave="0" documentId="8_{3B688F79-EA29-4100-87BC-E056442302F5}" xr6:coauthVersionLast="47" xr6:coauthVersionMax="47" xr10:uidLastSave="{00000000-0000-0000-0000-000000000000}"/>
  <workbookProtection workbookAlgorithmName="SHA-512" workbookHashValue="rsNPLh8gkztbOX5I/rp/e226jtwXshakgiRKgZQt1zryluL2/DLVmtxsmYmXDtSvgV+hI3GQcqyss6vEGb8xsw==" workbookSaltValue="FJ1IW6KgyHKwpc2iKHDZcA==" workbookSpinCount="100000" lockStructure="1"/>
  <bookViews>
    <workbookView xWindow="-96" yWindow="-96" windowWidth="23232" windowHeight="12432" xr2:uid="{00000000-000D-0000-FFFF-FFFF00000000}"/>
  </bookViews>
  <sheets>
    <sheet name="1. Welcome" sheetId="16" r:id="rId1"/>
    <sheet name="2. Directions" sheetId="4" r:id="rId2"/>
    <sheet name="3. Definitions" sheetId="14" r:id="rId3"/>
    <sheet name="4. Manager General Data" sheetId="7" r:id="rId4"/>
    <sheet name="5. Manager AUM Data" sheetId="2" r:id="rId5"/>
    <sheet name="6. Manager Profile Output" sheetId="6" r:id="rId6"/>
  </sheets>
  <definedNames>
    <definedName name="Data">'5. Manager AUM Data'!$AF$5:$GG$5</definedName>
    <definedName name="Data_Display">'5. Manager AUM Data'!$AF$4:$GG$5</definedName>
    <definedName name="Data_MAD">'5. Manager AUM Data'!$C$9:$V$91</definedName>
    <definedName name="Data_MGD">'4. Manager General Data'!$C$9:$K$54</definedName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  <definedName name="_xlnm.Print_Area" localSheetId="0">'1. Welcome'!$B$2:$W$82</definedName>
    <definedName name="_xlnm.Print_Area" localSheetId="1">'2. Directions'!$B$17:$T$45</definedName>
    <definedName name="_xlnm.Print_Area" localSheetId="2">'3. Definitions'!$B$7:$G$75</definedName>
    <definedName name="_xlnm.Print_Area" localSheetId="3">'4. Manager General Data'!$B$7:$L$40</definedName>
    <definedName name="_xlnm.Print_Area" localSheetId="4">'5. Manager AUM Data'!$B$7:$W$93</definedName>
    <definedName name="_xlnm.Print_Area" localSheetId="5">'6. Manager Profile Output'!$B$7:$M$78</definedName>
    <definedName name="_xlnm.Print_Titles" localSheetId="0">'1. Welcome'!$3:$9</definedName>
    <definedName name="_xlnm.Print_Titles" localSheetId="1">'2. Directions'!$2:$6</definedName>
    <definedName name="_xlnm.Print_Titles" localSheetId="3">'4. Manager General Data'!$2:$5</definedName>
    <definedName name="_xlnm.Print_Titles" localSheetId="4">'5. Manager AUM Data'!$2:$6</definedName>
    <definedName name="_xlnm.Print_Titles" localSheetId="5">'6. Manager Profile Output'!$4:$4</definedName>
    <definedName name="Z_155D0125_D190_4352_8395_855FF3A70C6C_.wvu.Cols" localSheetId="3" hidden="1">'4. Manager General Data'!$N:$S</definedName>
    <definedName name="Z_155D0125_D190_4352_8395_855FF3A70C6C_.wvu.Cols" localSheetId="4" hidden="1">'5. Manager AUM Data'!$Y:$AD</definedName>
    <definedName name="Z_155D0125_D190_4352_8395_855FF3A70C6C_.wvu.PrintArea" localSheetId="0" hidden="1">'1. Welcome'!#REF!</definedName>
    <definedName name="Z_155D0125_D190_4352_8395_855FF3A70C6C_.wvu.PrintArea" localSheetId="1" hidden="1">'2. Directions'!$B$17:$T$45</definedName>
    <definedName name="Z_155D0125_D190_4352_8395_855FF3A70C6C_.wvu.PrintArea" localSheetId="3" hidden="1">'4. Manager General Data'!$B$7:$L$40</definedName>
    <definedName name="Z_155D0125_D190_4352_8395_855FF3A70C6C_.wvu.PrintArea" localSheetId="4" hidden="1">'5. Manager AUM Data'!$B$7:$W$93</definedName>
    <definedName name="Z_155D0125_D190_4352_8395_855FF3A70C6C_.wvu.PrintArea" localSheetId="5" hidden="1">'6. Manager Profile Output'!$B$7:$M$78</definedName>
    <definedName name="Z_155D0125_D190_4352_8395_855FF3A70C6C_.wvu.PrintTitles" localSheetId="0" hidden="1">'1. Welcome'!$3:$8</definedName>
    <definedName name="Z_155D0125_D190_4352_8395_855FF3A70C6C_.wvu.PrintTitles" localSheetId="1" hidden="1">'2. Directions'!$2:$6</definedName>
    <definedName name="Z_155D0125_D190_4352_8395_855FF3A70C6C_.wvu.PrintTitles" localSheetId="3" hidden="1">'4. Manager General Data'!$2:$5</definedName>
    <definedName name="Z_155D0125_D190_4352_8395_855FF3A70C6C_.wvu.PrintTitles" localSheetId="4" hidden="1">'5. Manager AUM Data'!$2:$6</definedName>
    <definedName name="Z_155D0125_D190_4352_8395_855FF3A70C6C_.wvu.PrintTitles" localSheetId="5" hidden="1">'6. Manager Profile Output'!$4:$4</definedName>
    <definedName name="Z_9D252002_63D1_46A9_A8A8_616C0A2324C9_.wvu.Cols" localSheetId="3" hidden="1">'4. Manager General Data'!$N:$S</definedName>
    <definedName name="Z_9D252002_63D1_46A9_A8A8_616C0A2324C9_.wvu.Cols" localSheetId="4" hidden="1">'5. Manager AUM Data'!$Y:$AD</definedName>
    <definedName name="Z_9D252002_63D1_46A9_A8A8_616C0A2324C9_.wvu.PrintArea" localSheetId="0" hidden="1">'1. Welcome'!#REF!</definedName>
    <definedName name="Z_9D252002_63D1_46A9_A8A8_616C0A2324C9_.wvu.PrintArea" localSheetId="1" hidden="1">'2. Directions'!$B$17:$T$45</definedName>
    <definedName name="Z_9D252002_63D1_46A9_A8A8_616C0A2324C9_.wvu.PrintArea" localSheetId="3" hidden="1">'4. Manager General Data'!$B$7:$L$40</definedName>
    <definedName name="Z_9D252002_63D1_46A9_A8A8_616C0A2324C9_.wvu.PrintArea" localSheetId="4" hidden="1">'5. Manager AUM Data'!$B$7:$W$93</definedName>
    <definedName name="Z_9D252002_63D1_46A9_A8A8_616C0A2324C9_.wvu.PrintArea" localSheetId="5" hidden="1">'6. Manager Profile Output'!$B$7:$M$78</definedName>
    <definedName name="Z_9D252002_63D1_46A9_A8A8_616C0A2324C9_.wvu.PrintTitles" localSheetId="0" hidden="1">'1. Welcome'!$3:$8</definedName>
    <definedName name="Z_9D252002_63D1_46A9_A8A8_616C0A2324C9_.wvu.PrintTitles" localSheetId="1" hidden="1">'2. Directions'!$2:$6</definedName>
    <definedName name="Z_9D252002_63D1_46A9_A8A8_616C0A2324C9_.wvu.PrintTitles" localSheetId="3" hidden="1">'4. Manager General Data'!$2:$5</definedName>
    <definedName name="Z_9D252002_63D1_46A9_A8A8_616C0A2324C9_.wvu.PrintTitles" localSheetId="4" hidden="1">'5. Manager AUM Data'!$2:$6</definedName>
    <definedName name="Z_9D252002_63D1_46A9_A8A8_616C0A2324C9_.wvu.PrintTitles" localSheetId="5" hidden="1">'6. Manager Profile Output'!$4:$4</definedName>
  </definedNames>
  <calcPr calcId="191029"/>
  <customWorkbookViews>
    <customWorkbookView name="Normal" guid="{155D0125-D190-4352-8395-855FF3A70C6C}" maximized="1" xWindow="168" yWindow="-18" windowWidth="3690" windowHeight="2196" activeSheetId="4"/>
    <customWorkbookView name="Show Data" guid="{9D252002-63D1-46A9-A8A8-616C0A2324C9}" maximized="1" xWindow="168" yWindow="-18" windowWidth="3690" windowHeight="2196" activeSheetId="12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4" i="6" l="1"/>
  <c r="D16" i="6"/>
  <c r="D11" i="6"/>
  <c r="D12" i="6"/>
  <c r="O18" i="7"/>
  <c r="O17" i="7"/>
  <c r="O23" i="7"/>
  <c r="O22" i="7"/>
  <c r="O21" i="7"/>
  <c r="O20" i="7"/>
  <c r="GF4" i="2" l="1"/>
  <c r="GG4" i="2"/>
  <c r="AC10" i="2"/>
  <c r="AA10" i="2"/>
  <c r="Y10" i="2"/>
  <c r="F67" i="6"/>
  <c r="F66" i="6"/>
  <c r="F65" i="6"/>
  <c r="F64" i="6"/>
  <c r="F63" i="6"/>
  <c r="F62" i="6"/>
  <c r="F61" i="6"/>
  <c r="F60" i="6"/>
  <c r="F59" i="6"/>
  <c r="F58" i="6"/>
  <c r="F57" i="6"/>
  <c r="F56" i="6"/>
  <c r="F55" i="6"/>
  <c r="F54" i="6"/>
  <c r="D15" i="6"/>
  <c r="AB48" i="2"/>
  <c r="N13" i="7"/>
  <c r="GE4" i="2" s="1"/>
  <c r="N12" i="7"/>
  <c r="GD4" i="2" s="1"/>
  <c r="N11" i="7"/>
  <c r="GC4" i="2" s="1"/>
  <c r="N10" i="7"/>
  <c r="GB4" i="2" s="1"/>
  <c r="AF5" i="2"/>
  <c r="FV5" i="2"/>
  <c r="FW5" i="2"/>
  <c r="FX5" i="2"/>
  <c r="FY5" i="2"/>
  <c r="FZ5" i="2"/>
  <c r="GA5" i="2"/>
  <c r="O13" i="7"/>
  <c r="GE5" i="2" s="1"/>
  <c r="O12" i="7"/>
  <c r="GD5" i="2" s="1"/>
  <c r="O11" i="7"/>
  <c r="GC5" i="2" s="1"/>
  <c r="O10" i="7"/>
  <c r="GB5" i="2" s="1"/>
  <c r="G73" i="6"/>
  <c r="G72" i="6"/>
  <c r="F73" i="6" l="1"/>
  <c r="F72" i="6"/>
  <c r="G64" i="6"/>
  <c r="C64" i="6"/>
  <c r="C73" i="6"/>
  <c r="AD79" i="2"/>
  <c r="AB79" i="2"/>
  <c r="AD56" i="2"/>
  <c r="AB56" i="2"/>
  <c r="N37" i="7"/>
  <c r="P36" i="7"/>
  <c r="N36" i="7"/>
  <c r="P35" i="7"/>
  <c r="N35" i="7"/>
  <c r="P34" i="7"/>
  <c r="N34" i="7"/>
  <c r="P33" i="7"/>
  <c r="N33" i="7"/>
  <c r="P32" i="7"/>
  <c r="N32" i="7"/>
  <c r="P23" i="7"/>
  <c r="P22" i="7"/>
  <c r="P21" i="7"/>
  <c r="P20" i="7"/>
  <c r="P19" i="7"/>
  <c r="P18" i="7"/>
  <c r="N23" i="7"/>
  <c r="P17" i="7"/>
  <c r="N22" i="7"/>
  <c r="P16" i="7"/>
  <c r="N21" i="7"/>
  <c r="P15" i="7"/>
  <c r="N20" i="7"/>
  <c r="P14" i="7"/>
  <c r="P13" i="7"/>
  <c r="P12" i="7"/>
  <c r="N18" i="7"/>
  <c r="P11" i="7"/>
  <c r="N17" i="7"/>
  <c r="P10" i="7"/>
  <c r="N16" i="7"/>
  <c r="N8" i="7" l="1"/>
  <c r="P8" i="7"/>
  <c r="Y5" i="2"/>
  <c r="O16" i="7"/>
  <c r="AG5" i="2" s="1"/>
  <c r="Q10" i="7"/>
  <c r="Q11" i="7"/>
  <c r="EY5" i="2" s="1"/>
  <c r="EL5" i="2"/>
  <c r="Q12" i="7"/>
  <c r="FP5" i="2" s="1"/>
  <c r="Q13" i="7"/>
  <c r="FB5" i="2" s="1"/>
  <c r="Q14" i="7"/>
  <c r="FQ5" i="2" s="1"/>
  <c r="EM5" i="2"/>
  <c r="Q15" i="7"/>
  <c r="EW5" i="2" s="1"/>
  <c r="EN5" i="2"/>
  <c r="Q16" i="7"/>
  <c r="EZ5" i="2" s="1"/>
  <c r="EO5" i="2"/>
  <c r="Q17" i="7"/>
  <c r="FA5" i="2" s="1"/>
  <c r="Q18" i="7"/>
  <c r="FC5" i="2" s="1"/>
  <c r="Q19" i="7"/>
  <c r="FD5" i="2" s="1"/>
  <c r="Q20" i="7"/>
  <c r="FE5" i="2" s="1"/>
  <c r="Q21" i="7"/>
  <c r="FF5" i="2" s="1"/>
  <c r="Q22" i="7"/>
  <c r="FG5" i="2" s="1"/>
  <c r="Q23" i="7"/>
  <c r="FH5" i="2" s="1"/>
  <c r="O32" i="7"/>
  <c r="EQ5" i="2" s="1"/>
  <c r="Q32" i="7"/>
  <c r="FI5" i="2" s="1"/>
  <c r="O33" i="7"/>
  <c r="ER5" i="2" s="1"/>
  <c r="Q33" i="7"/>
  <c r="FJ5" i="2" s="1"/>
  <c r="O34" i="7"/>
  <c r="ES5" i="2" s="1"/>
  <c r="Q34" i="7"/>
  <c r="FK5" i="2" s="1"/>
  <c r="O35" i="7"/>
  <c r="ET5" i="2" s="1"/>
  <c r="Q35" i="7"/>
  <c r="FL5" i="2" s="1"/>
  <c r="O36" i="7"/>
  <c r="EU5" i="2" s="1"/>
  <c r="Q36" i="7"/>
  <c r="FM5" i="2" s="1"/>
  <c r="K37" i="7"/>
  <c r="Q37" i="7" s="1"/>
  <c r="FN5" i="2" s="1"/>
  <c r="O37" i="7"/>
  <c r="FO5" i="2" s="1"/>
  <c r="F38" i="7"/>
  <c r="O38" i="7" s="1"/>
  <c r="EV5" i="2" s="1"/>
  <c r="O44" i="7"/>
  <c r="FR5" i="2" s="1"/>
  <c r="C46" i="7"/>
  <c r="O47" i="7"/>
  <c r="FS5" i="2" s="1"/>
  <c r="O52" i="7"/>
  <c r="FT5" i="2" s="1"/>
  <c r="D53" i="7"/>
  <c r="O54" i="7"/>
  <c r="FU5" i="2" s="1"/>
  <c r="EK5" i="2" l="1"/>
  <c r="O58" i="7"/>
  <c r="E6" i="7" s="1"/>
  <c r="EX5" i="2"/>
  <c r="EP5" i="2"/>
  <c r="EP11" i="2"/>
  <c r="EP12" i="2"/>
  <c r="EP10" i="2"/>
  <c r="GF5" i="2" l="1"/>
  <c r="N5" i="7"/>
  <c r="Y3" i="2" s="1"/>
  <c r="T37" i="2"/>
  <c r="T32" i="2"/>
  <c r="T27" i="2"/>
  <c r="V37" i="2"/>
  <c r="V32" i="2"/>
  <c r="V39" i="2" l="1"/>
  <c r="T39" i="2"/>
  <c r="C17" i="6"/>
  <c r="C16" i="6"/>
  <c r="C15" i="6"/>
  <c r="C14" i="6"/>
  <c r="C12" i="6"/>
  <c r="C11" i="6"/>
  <c r="C10" i="6"/>
  <c r="L12" i="6"/>
  <c r="L25" i="6"/>
  <c r="L24" i="6"/>
  <c r="L23" i="6"/>
  <c r="L22" i="6"/>
  <c r="L21" i="6"/>
  <c r="L20" i="6"/>
  <c r="L19" i="6"/>
  <c r="L18" i="6"/>
  <c r="L17" i="6"/>
  <c r="L16" i="6"/>
  <c r="L15" i="6"/>
  <c r="L14" i="6"/>
  <c r="L13" i="6"/>
  <c r="G22" i="6" l="1"/>
  <c r="V12" i="2" l="1"/>
  <c r="AD13" i="2"/>
  <c r="CL5" i="2" s="1"/>
  <c r="L29" i="6"/>
  <c r="I29" i="6"/>
  <c r="G21" i="6" l="1"/>
  <c r="V16" i="2"/>
  <c r="AD12" i="2"/>
  <c r="CH5" i="2" s="1"/>
  <c r="AD91" i="2"/>
  <c r="EJ5" i="2" s="1"/>
  <c r="AD90" i="2"/>
  <c r="EI5" i="2" s="1"/>
  <c r="AD89" i="2"/>
  <c r="EH5" i="2" s="1"/>
  <c r="AD88" i="2"/>
  <c r="EG5" i="2" s="1"/>
  <c r="AD87" i="2"/>
  <c r="EF5" i="2" s="1"/>
  <c r="G32" i="6" l="1"/>
  <c r="G31" i="6"/>
  <c r="G30" i="6"/>
  <c r="G29" i="6"/>
  <c r="F32" i="6"/>
  <c r="F31" i="6"/>
  <c r="F30" i="6"/>
  <c r="F29" i="6"/>
  <c r="F28" i="6"/>
  <c r="V27" i="2" l="1"/>
  <c r="G28" i="6"/>
  <c r="F53" i="6"/>
  <c r="G53" i="6"/>
  <c r="G54" i="6"/>
  <c r="G55" i="6"/>
  <c r="G56" i="6"/>
  <c r="G57" i="6"/>
  <c r="G58" i="6"/>
  <c r="G59" i="6"/>
  <c r="G60" i="6"/>
  <c r="G61" i="6"/>
  <c r="G62" i="6"/>
  <c r="G63" i="6"/>
  <c r="G65" i="6"/>
  <c r="G66" i="6"/>
  <c r="G67" i="6"/>
  <c r="F70" i="6"/>
  <c r="G70" i="6"/>
  <c r="F71" i="6"/>
  <c r="G71" i="6"/>
  <c r="F74" i="6"/>
  <c r="G74" i="6"/>
  <c r="F75" i="6"/>
  <c r="G75" i="6"/>
  <c r="F76" i="6"/>
  <c r="G76" i="6"/>
  <c r="F77" i="6"/>
  <c r="G77" i="6"/>
  <c r="F78" i="6"/>
  <c r="G78" i="6"/>
  <c r="L53" i="6"/>
  <c r="L54" i="6"/>
  <c r="L28" i="6"/>
  <c r="L31" i="6"/>
  <c r="I41" i="6" l="1"/>
  <c r="I40" i="6"/>
  <c r="I39" i="6"/>
  <c r="I38" i="6"/>
  <c r="I37" i="6"/>
  <c r="C32" i="6"/>
  <c r="C31" i="6"/>
  <c r="C30" i="6"/>
  <c r="C29" i="6"/>
  <c r="C28" i="6"/>
  <c r="I34" i="6"/>
  <c r="I33" i="6"/>
  <c r="I32" i="6"/>
  <c r="I31" i="6"/>
  <c r="I30" i="6"/>
  <c r="I28" i="6"/>
  <c r="C25" i="6"/>
  <c r="C24" i="6"/>
  <c r="C23" i="6"/>
  <c r="AD84" i="2" l="1"/>
  <c r="EE5" i="2" s="1"/>
  <c r="AD83" i="2"/>
  <c r="ED5" i="2" s="1"/>
  <c r="AD82" i="2"/>
  <c r="EC5" i="2" s="1"/>
  <c r="AD81" i="2"/>
  <c r="EB5" i="2" s="1"/>
  <c r="AD80" i="2"/>
  <c r="EA5" i="2" s="1"/>
  <c r="AD78" i="2"/>
  <c r="AD75" i="2" s="1"/>
  <c r="DZ5" i="2" s="1"/>
  <c r="AD77" i="2"/>
  <c r="DY5" i="2" s="1"/>
  <c r="AD76" i="2"/>
  <c r="DX5" i="2" s="1"/>
  <c r="AD71" i="2"/>
  <c r="DW5" i="2" s="1"/>
  <c r="AD70" i="2"/>
  <c r="DV5" i="2" s="1"/>
  <c r="AD69" i="2"/>
  <c r="DU5" i="2" s="1"/>
  <c r="AD68" i="2"/>
  <c r="DT5" i="2" s="1"/>
  <c r="AD67" i="2"/>
  <c r="DS5" i="2" s="1"/>
  <c r="AD66" i="2"/>
  <c r="DR5" i="2" s="1"/>
  <c r="AD65" i="2"/>
  <c r="DQ5" i="2" s="1"/>
  <c r="AD64" i="2"/>
  <c r="DP5" i="2" s="1"/>
  <c r="AD63" i="2"/>
  <c r="DO5" i="2" s="1"/>
  <c r="AD62" i="2"/>
  <c r="DN5" i="2" s="1"/>
  <c r="AD59" i="2"/>
  <c r="DM5" i="2" s="1"/>
  <c r="AD58" i="2"/>
  <c r="DL5" i="2" s="1"/>
  <c r="AD57" i="2"/>
  <c r="DK5" i="2" s="1"/>
  <c r="AD55" i="2"/>
  <c r="DJ5" i="2" s="1"/>
  <c r="AD54" i="2"/>
  <c r="DI5" i="2" s="1"/>
  <c r="AD53" i="2"/>
  <c r="DH5" i="2" s="1"/>
  <c r="AD52" i="2"/>
  <c r="DG5" i="2" s="1"/>
  <c r="AD51" i="2"/>
  <c r="DF5" i="2" s="1"/>
  <c r="AD50" i="2"/>
  <c r="DE5" i="2" s="1"/>
  <c r="AD49" i="2"/>
  <c r="DD5" i="2" s="1"/>
  <c r="AD48" i="2"/>
  <c r="DC5" i="2" s="1"/>
  <c r="AD47" i="2"/>
  <c r="DB5" i="2" s="1"/>
  <c r="AD46" i="2"/>
  <c r="DA5" i="2" s="1"/>
  <c r="AD45" i="2"/>
  <c r="CZ5" i="2" s="1"/>
  <c r="AD36" i="2"/>
  <c r="CW5" i="2" s="1"/>
  <c r="AD35" i="2"/>
  <c r="CV5" i="2" s="1"/>
  <c r="AD31" i="2"/>
  <c r="CT5" i="2" s="1"/>
  <c r="AD30" i="2"/>
  <c r="CS5" i="2" s="1"/>
  <c r="AD26" i="2"/>
  <c r="CQ5" i="2" s="1"/>
  <c r="AD25" i="2"/>
  <c r="CP5" i="2" s="1"/>
  <c r="AD24" i="2"/>
  <c r="CO5" i="2" s="1"/>
  <c r="AD23" i="2"/>
  <c r="CN5" i="2" s="1"/>
  <c r="AD22" i="2"/>
  <c r="CM5" i="2" s="1"/>
  <c r="AB91" i="2"/>
  <c r="CG5" i="2" s="1"/>
  <c r="AB90" i="2"/>
  <c r="CF5" i="2" s="1"/>
  <c r="AB89" i="2"/>
  <c r="CE5" i="2" s="1"/>
  <c r="AB88" i="2"/>
  <c r="CD5" i="2" s="1"/>
  <c r="AB87" i="2"/>
  <c r="CC5" i="2" s="1"/>
  <c r="AB84" i="2"/>
  <c r="CB5" i="2" s="1"/>
  <c r="AB83" i="2"/>
  <c r="CA5" i="2" s="1"/>
  <c r="AB82" i="2"/>
  <c r="BZ5" i="2" s="1"/>
  <c r="AB81" i="2"/>
  <c r="BY5" i="2" s="1"/>
  <c r="AB80" i="2"/>
  <c r="BX5" i="2" s="1"/>
  <c r="AB78" i="2"/>
  <c r="AB75" i="2" s="1"/>
  <c r="BW5" i="2" s="1"/>
  <c r="AB77" i="2"/>
  <c r="BV5" i="2" s="1"/>
  <c r="AB76" i="2"/>
  <c r="BU5" i="2" s="1"/>
  <c r="AB71" i="2"/>
  <c r="BT5" i="2" s="1"/>
  <c r="AB70" i="2"/>
  <c r="BS5" i="2" s="1"/>
  <c r="AB69" i="2"/>
  <c r="BR5" i="2" s="1"/>
  <c r="AB68" i="2"/>
  <c r="BQ5" i="2" s="1"/>
  <c r="AB67" i="2"/>
  <c r="BP5" i="2" s="1"/>
  <c r="AB66" i="2"/>
  <c r="BO5" i="2" s="1"/>
  <c r="AB65" i="2"/>
  <c r="BN5" i="2" s="1"/>
  <c r="AB64" i="2"/>
  <c r="BM5" i="2" s="1"/>
  <c r="AB63" i="2"/>
  <c r="BL5" i="2" s="1"/>
  <c r="AB62" i="2"/>
  <c r="BK5" i="2" s="1"/>
  <c r="AB59" i="2"/>
  <c r="BJ5" i="2" s="1"/>
  <c r="AB58" i="2"/>
  <c r="BI5" i="2" s="1"/>
  <c r="AB57" i="2"/>
  <c r="BH5" i="2" s="1"/>
  <c r="AB55" i="2"/>
  <c r="BG5" i="2" s="1"/>
  <c r="AB54" i="2"/>
  <c r="BF5" i="2" s="1"/>
  <c r="AB53" i="2"/>
  <c r="BE5" i="2" s="1"/>
  <c r="AB52" i="2"/>
  <c r="BD5" i="2" s="1"/>
  <c r="AB51" i="2"/>
  <c r="BC5" i="2" s="1"/>
  <c r="AB50" i="2"/>
  <c r="BB5" i="2" s="1"/>
  <c r="AB49" i="2"/>
  <c r="BA5" i="2" s="1"/>
  <c r="AZ5" i="2"/>
  <c r="AB47" i="2"/>
  <c r="AY5" i="2" s="1"/>
  <c r="AB46" i="2"/>
  <c r="AX5" i="2" s="1"/>
  <c r="AB45" i="2"/>
  <c r="AB36" i="2"/>
  <c r="AT5" i="2" s="1"/>
  <c r="AB35" i="2"/>
  <c r="AS5" i="2" s="1"/>
  <c r="AB31" i="2"/>
  <c r="AQ5" i="2" s="1"/>
  <c r="AB30" i="2"/>
  <c r="AP5" i="2" s="1"/>
  <c r="AB26" i="2"/>
  <c r="AN5" i="2" s="1"/>
  <c r="AB25" i="2"/>
  <c r="AM5" i="2" s="1"/>
  <c r="AB24" i="2"/>
  <c r="AL5" i="2" s="1"/>
  <c r="AB23" i="2"/>
  <c r="AK5" i="2" s="1"/>
  <c r="AB22" i="2"/>
  <c r="AJ5" i="2" s="1"/>
  <c r="AD15" i="2"/>
  <c r="CJ5" i="2" s="1"/>
  <c r="AD14" i="2"/>
  <c r="CI5" i="2" s="1"/>
  <c r="AB12" i="2"/>
  <c r="AI5" i="2" s="1"/>
  <c r="Z12" i="2"/>
  <c r="AH5" i="2" s="1"/>
  <c r="I74" i="6"/>
  <c r="I73" i="6"/>
  <c r="I72" i="6"/>
  <c r="I71" i="6"/>
  <c r="I70" i="6"/>
  <c r="I62" i="6"/>
  <c r="I61" i="6"/>
  <c r="I60" i="6"/>
  <c r="I59" i="6"/>
  <c r="I58" i="6"/>
  <c r="I57" i="6"/>
  <c r="I56" i="6"/>
  <c r="I55" i="6"/>
  <c r="I54" i="6"/>
  <c r="I53" i="6"/>
  <c r="C78" i="6"/>
  <c r="C77" i="6"/>
  <c r="C76" i="6"/>
  <c r="C75" i="6"/>
  <c r="C74" i="6"/>
  <c r="C72" i="6"/>
  <c r="C71" i="6"/>
  <c r="C70" i="6"/>
  <c r="C67" i="6"/>
  <c r="C66" i="6"/>
  <c r="C65" i="6"/>
  <c r="C63" i="6"/>
  <c r="C62" i="6"/>
  <c r="C61" i="6"/>
  <c r="C60" i="6"/>
  <c r="C59" i="6"/>
  <c r="C58" i="6"/>
  <c r="C57" i="6"/>
  <c r="C56" i="6"/>
  <c r="C55" i="6"/>
  <c r="C54" i="6"/>
  <c r="C53" i="6"/>
  <c r="L62" i="6"/>
  <c r="K62" i="6"/>
  <c r="L61" i="6"/>
  <c r="K61" i="6"/>
  <c r="L60" i="6"/>
  <c r="K60" i="6"/>
  <c r="L59" i="6"/>
  <c r="K59" i="6"/>
  <c r="L58" i="6"/>
  <c r="K58" i="6"/>
  <c r="L57" i="6"/>
  <c r="K57" i="6"/>
  <c r="L56" i="6"/>
  <c r="K56" i="6"/>
  <c r="L55" i="6"/>
  <c r="K55" i="6"/>
  <c r="K54" i="6"/>
  <c r="AW5" i="2" l="1"/>
  <c r="L74" i="6"/>
  <c r="L73" i="6"/>
  <c r="L72" i="6"/>
  <c r="L71" i="6"/>
  <c r="L70" i="6"/>
  <c r="K74" i="6"/>
  <c r="K73" i="6"/>
  <c r="K72" i="6"/>
  <c r="K71" i="6"/>
  <c r="K70" i="6"/>
  <c r="K53" i="6"/>
  <c r="L38" i="6"/>
  <c r="L41" i="6"/>
  <c r="L40" i="6"/>
  <c r="L39" i="6"/>
  <c r="L37" i="6"/>
  <c r="L33" i="6"/>
  <c r="L32" i="6"/>
  <c r="L30" i="6"/>
  <c r="G24" i="6"/>
  <c r="G23" i="6"/>
  <c r="AD16" i="2"/>
  <c r="CK5" i="2" s="1"/>
  <c r="AB37" i="2"/>
  <c r="AU5" i="2" s="1"/>
  <c r="AB32" i="2"/>
  <c r="AR5" i="2" s="1"/>
  <c r="AB27" i="2"/>
  <c r="AO5" i="2" s="1"/>
  <c r="AB39" i="2" l="1"/>
  <c r="AV5" i="2" s="1"/>
  <c r="G25" i="6"/>
  <c r="L34" i="6"/>
  <c r="F47" i="6"/>
  <c r="E47" i="6"/>
  <c r="F46" i="6"/>
  <c r="E46" i="6"/>
  <c r="K47" i="6"/>
  <c r="J47" i="6"/>
  <c r="K46" i="6"/>
  <c r="J46" i="6"/>
  <c r="D17" i="6"/>
  <c r="D10" i="6"/>
  <c r="H5" i="6" s="1"/>
  <c r="L46" i="6" l="1"/>
  <c r="G47" i="6"/>
  <c r="F48" i="6"/>
  <c r="G46" i="6"/>
  <c r="E48" i="6"/>
  <c r="L47" i="6"/>
  <c r="K48" i="6"/>
  <c r="J48" i="6"/>
  <c r="G48" i="6" l="1"/>
  <c r="L48" i="6"/>
  <c r="AD37" i="2" l="1"/>
  <c r="CX5" i="2" s="1"/>
  <c r="AD32" i="2"/>
  <c r="CU5" i="2" s="1"/>
  <c r="AD27" i="2" l="1"/>
  <c r="AD39" i="2"/>
  <c r="CY5" i="2" s="1"/>
  <c r="CR5" i="2" l="1"/>
  <c r="Z94" i="2"/>
  <c r="C6" i="2" l="1"/>
  <c r="GG5" i="2"/>
  <c r="AA3" i="2" s="1"/>
  <c r="AA4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Steve Doire</author>
  </authors>
  <commentList>
    <comment ref="C20" authorId="0" shapeId="0" xr:uid="{2C6030FF-B910-4E26-80AF-3121C8D5386E}">
      <text>
        <r>
          <rPr>
            <b/>
            <sz val="9"/>
            <color indexed="81"/>
            <rFont val="Tahoma"/>
            <family val="2"/>
          </rPr>
          <t>For more than one Contact, separate fields in this section with a 'pipe' symbol |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Steve Doire</author>
  </authors>
  <commentList>
    <comment ref="S5" authorId="0" shapeId="0" xr:uid="{16C70998-8372-4D1A-87DF-EB037C1A884B}">
      <text>
        <r>
          <rPr>
            <b/>
            <sz val="9"/>
            <color indexed="81"/>
            <rFont val="Tahoma"/>
            <family val="2"/>
          </rPr>
          <t>If available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<sst xmlns="http://schemas.openxmlformats.org/spreadsheetml/2006/main" count="649" uniqueCount="439">
  <si>
    <t>Total</t>
  </si>
  <si>
    <t>APAC</t>
  </si>
  <si>
    <t>Other</t>
  </si>
  <si>
    <t>Public</t>
  </si>
  <si>
    <t>Private</t>
  </si>
  <si>
    <t>Fixed Income</t>
  </si>
  <si>
    <t>High Yield</t>
  </si>
  <si>
    <t>CLOs</t>
  </si>
  <si>
    <t>Emerging Markets</t>
  </si>
  <si>
    <t>Dividend-Tilt</t>
  </si>
  <si>
    <t>Quant/Smart Beta</t>
  </si>
  <si>
    <t>Structured</t>
  </si>
  <si>
    <t>Convertibles</t>
  </si>
  <si>
    <t>Equities</t>
  </si>
  <si>
    <t>Europe &amp; UK</t>
  </si>
  <si>
    <t>Address</t>
  </si>
  <si>
    <t>Phone</t>
  </si>
  <si>
    <t>Email</t>
  </si>
  <si>
    <t>Website</t>
  </si>
  <si>
    <t>Property Casualty</t>
  </si>
  <si>
    <t xml:space="preserve">  Total</t>
  </si>
  <si>
    <t>Multi-Line</t>
  </si>
  <si>
    <t>Services</t>
  </si>
  <si>
    <t>Investment Accounting Outsourcing</t>
  </si>
  <si>
    <t>Y</t>
  </si>
  <si>
    <t>Peer Analytics</t>
  </si>
  <si>
    <t>Strategic Asset Allocation Advice</t>
  </si>
  <si>
    <t>Regulatory Assistance</t>
  </si>
  <si>
    <t>ALM Partnering</t>
  </si>
  <si>
    <t>Customized Portfolio Reporting</t>
  </si>
  <si>
    <t>&gt;$10bn</t>
  </si>
  <si>
    <t>Title</t>
  </si>
  <si>
    <t>Regions (of Client Domicile)</t>
  </si>
  <si>
    <t>Public Fixed Income</t>
  </si>
  <si>
    <t>Private Fixed Income</t>
  </si>
  <si>
    <t>Public Equities</t>
  </si>
  <si>
    <t>Private Equity &amp; Equity Alts</t>
  </si>
  <si>
    <t>Reinsurance (All Lines)</t>
  </si>
  <si>
    <t>Firm Information</t>
  </si>
  <si>
    <t>Cash/Short-Term</t>
  </si>
  <si>
    <t>Passive SMAs</t>
  </si>
  <si>
    <t>Total Firm</t>
  </si>
  <si>
    <t>Count</t>
  </si>
  <si>
    <t>AUM</t>
  </si>
  <si>
    <t>Offshore</t>
  </si>
  <si>
    <t>Global Developed Markets</t>
  </si>
  <si>
    <t>Bank/Leveraged Loans</t>
  </si>
  <si>
    <t>Corporates</t>
  </si>
  <si>
    <t>Mkt Neutral / Long-Short / Liquid Alts</t>
  </si>
  <si>
    <t>$5bn-$10bn</t>
  </si>
  <si>
    <t>$1bn-$5bn</t>
  </si>
  <si>
    <t>Governments and Agencies</t>
  </si>
  <si>
    <t>Capital Modelling and Management</t>
  </si>
  <si>
    <t>Insurance Client Conferences</t>
  </si>
  <si>
    <t>Y/N</t>
  </si>
  <si>
    <t>Municipals, Tax-Preferenced</t>
  </si>
  <si>
    <t>Municipals, Taxable</t>
  </si>
  <si>
    <t>PE / VC</t>
  </si>
  <si>
    <t>Total Fixed Income and Equities</t>
  </si>
  <si>
    <t>Firm Name</t>
  </si>
  <si>
    <t>Definitions</t>
  </si>
  <si>
    <t>Asset Class - Sector - Style (there may be overlap)</t>
  </si>
  <si>
    <t>RE Equity</t>
  </si>
  <si>
    <t>Infrastructure Equity</t>
  </si>
  <si>
    <t>Tactical Asset Allocation / Multi-Asset Portfolio Mgt</t>
  </si>
  <si>
    <t xml:space="preserve"> Totals don't equal</t>
  </si>
  <si>
    <t xml:space="preserve"> Other validations</t>
  </si>
  <si>
    <t>Input cells have other checks on data input (e.g. only Y or N for service offerings)</t>
  </si>
  <si>
    <t>Timestamp</t>
  </si>
  <si>
    <t>$200mn-$1bn</t>
  </si>
  <si>
    <t>&lt;$200mn</t>
  </si>
  <si>
    <t>Life</t>
  </si>
  <si>
    <t>Insurance and Other</t>
  </si>
  <si>
    <t>ESG Specific Products Placed with Insurers</t>
  </si>
  <si>
    <t>asset management</t>
  </si>
  <si>
    <t>General Account Assets</t>
  </si>
  <si>
    <t>These products that are specifically designed with ESG processes and objectives, and are marketed specifically as an ESG products</t>
  </si>
  <si>
    <t>Data</t>
  </si>
  <si>
    <t>assets are included at a grand total level</t>
  </si>
  <si>
    <t>in total for all clients provides useful insight into their focus/scale in the asset class</t>
  </si>
  <si>
    <r>
      <t>Audience.</t>
    </r>
    <r>
      <rPr>
        <sz val="12"/>
        <color theme="1"/>
        <rFont val="Arial"/>
        <family val="2"/>
      </rPr>
      <t xml:space="preserve"> The audience is insurers who are researching insurance-focused asset managers, specifically managers who have expertise in general account</t>
    </r>
  </si>
  <si>
    <r>
      <rPr>
        <b/>
        <sz val="12"/>
        <color theme="1"/>
        <rFont val="Arial"/>
        <family val="2"/>
      </rPr>
      <t>Firm Total Assets.</t>
    </r>
    <r>
      <rPr>
        <sz val="12"/>
        <color theme="1"/>
        <rFont val="Arial"/>
        <family val="2"/>
      </rPr>
      <t xml:space="preserve"> Understanding what a manager runs for insurers in a given asset class is relevant, but also seeing what they manage in the same asset class</t>
    </r>
  </si>
  <si>
    <r>
      <t>Private Asset Classes.</t>
    </r>
    <r>
      <rPr>
        <sz val="12"/>
        <color theme="1"/>
        <rFont val="Arial"/>
        <family val="2"/>
      </rPr>
      <t xml:space="preserve"> Insurers have long invested in core fixed income and public equities. However, in recent years insurers are increasingly venturing into</t>
    </r>
  </si>
  <si>
    <t>Accordingly, data submitted is based on manager interpretation</t>
  </si>
  <si>
    <t>DETAIL Information - Public Assets</t>
  </si>
  <si>
    <t>DETAIL Information - Private Assets</t>
  </si>
  <si>
    <t>Mergers, Acquisitions, Divestments</t>
  </si>
  <si>
    <t>N</t>
  </si>
  <si>
    <t>No entry required, this is a draft of what your Manager Profile Page will look like</t>
  </si>
  <si>
    <t>Read this page</t>
  </si>
  <si>
    <t>Overall AUM</t>
  </si>
  <si>
    <t>High Level Breakdowns</t>
  </si>
  <si>
    <t>Private Equity and Equity Alts</t>
  </si>
  <si>
    <t>Firm AUM</t>
  </si>
  <si>
    <t>3rd-Party General Account AUM</t>
  </si>
  <si>
    <t>3rd-Pty GA</t>
  </si>
  <si>
    <t>Book Income Projections</t>
  </si>
  <si>
    <t>For Dropdowns:</t>
  </si>
  <si>
    <t>Book Value/Yield Calcs on Portfolio Mgt Platform</t>
  </si>
  <si>
    <t>Cash Flow Projections</t>
  </si>
  <si>
    <t>AUM Summary</t>
  </si>
  <si>
    <t>AUM Details</t>
  </si>
  <si>
    <t>General Information</t>
  </si>
  <si>
    <t>Total Firm AUM</t>
  </si>
  <si>
    <t>Regional AUM</t>
  </si>
  <si>
    <t>Insurer Type - 3rd-Pty GA</t>
  </si>
  <si>
    <t>Company Size - 3rd-Pty GA</t>
  </si>
  <si>
    <t>3rd-Party GA</t>
  </si>
  <si>
    <t>Insurance - 3rd-Party General Account</t>
  </si>
  <si>
    <t xml:space="preserve"> Approach and Definitions</t>
  </si>
  <si>
    <t>Interactive Client Web Portal</t>
  </si>
  <si>
    <t>PRIMARY Information</t>
  </si>
  <si>
    <t>Company Size</t>
  </si>
  <si>
    <t>Company Type</t>
  </si>
  <si>
    <t>Advertising contact</t>
  </si>
  <si>
    <r>
      <t xml:space="preserve">Be sure to submit final, accurate, proofed information.  </t>
    </r>
    <r>
      <rPr>
        <b/>
        <sz val="12"/>
        <color theme="1"/>
        <rFont val="Arial"/>
        <family val="2"/>
      </rPr>
      <t>Your profile will be published as submitted</t>
    </r>
  </si>
  <si>
    <t>Your firm's information will be presented in a full-page 'Manager Profile'</t>
  </si>
  <si>
    <t>Workbook Pages</t>
  </si>
  <si>
    <t>Directions</t>
  </si>
  <si>
    <t>Manager General Data</t>
  </si>
  <si>
    <t>Manager AUM Data</t>
  </si>
  <si>
    <t>Manager Profile Output</t>
  </si>
  <si>
    <t>Follow the tab order</t>
  </si>
  <si>
    <t>Review Tab 3 Definitions</t>
  </si>
  <si>
    <t>Fill out data on Tabs 4 and 5</t>
  </si>
  <si>
    <t>on estimating</t>
  </si>
  <si>
    <t>Questions?</t>
  </si>
  <si>
    <t>Contact Steve Doire at</t>
  </si>
  <si>
    <t>All managers are asked to provide General Data on Tab 4 and Primary AUM data on Tab 5</t>
  </si>
  <si>
    <t>Data Validations</t>
  </si>
  <si>
    <t>Examples include a Large Cap Equity Passive SMA in both Large Cap and Passive, Corporate Bonds could include High Yield Corporates. High Yield could</t>
  </si>
  <si>
    <t>include Corporates and Other Securitized</t>
  </si>
  <si>
    <t>3rd-Party General Account Assets (3P-GA)</t>
  </si>
  <si>
    <t>Affiliated General Account Assets</t>
  </si>
  <si>
    <t>Insurance - General Account - Affiliates</t>
  </si>
  <si>
    <t>These are assets are owned by the policyholder.  Examples include variable annuities and unit-linked insurance policies of individuals, and institutional</t>
  </si>
  <si>
    <t>insurance policies such as COLI/BOLI</t>
  </si>
  <si>
    <t>Services for 3rd-Party GA Clients</t>
  </si>
  <si>
    <t>3rd-Party GA Client Breakdown</t>
  </si>
  <si>
    <t>Data Options</t>
  </si>
  <si>
    <t>All values are USD</t>
  </si>
  <si>
    <t>Dollar inputs are in Billions, with 3 decimal places.  EG, 2.567 = 2 billion, 567 million</t>
  </si>
  <si>
    <t>Data Value Inputs</t>
  </si>
  <si>
    <t>For example: Total 3rd-Pty Gen Acct &lt;&gt; Total 3rd-Pty Gen Acct For All Regions</t>
  </si>
  <si>
    <t>Footnote</t>
  </si>
  <si>
    <t>Note: published format may vary</t>
  </si>
  <si>
    <t>Maximum length 330 characters</t>
  </si>
  <si>
    <t>David Holmes</t>
  </si>
  <si>
    <t>+1-502-551-6592</t>
  </si>
  <si>
    <t>Steve Doire</t>
  </si>
  <si>
    <t>Review you Manager Profile Page output on Tab 6</t>
  </si>
  <si>
    <t>Providing "DETAIL" AUM data on Tab 5 is optional</t>
  </si>
  <si>
    <t>it varies by the data being displayed. There are 10 Aggregate Data Pages planned, and a number use rankings that are not a pure 3P-GA AUM ranking</t>
  </si>
  <si>
    <t>information, e.g., Passive Mandates within Equities.  We recognize it may be challenging to provide this granularity, please see the Data section below</t>
  </si>
  <si>
    <r>
      <t>Double Counting (Detail Section only).</t>
    </r>
    <r>
      <rPr>
        <sz val="12"/>
        <color theme="1"/>
        <rFont val="Arial"/>
        <family val="2"/>
      </rPr>
      <t xml:space="preserve"> Managers can list assets in the Detail section more than once if appropriate, i.e., double counting (or triple or more).</t>
    </r>
  </si>
  <si>
    <t>separate accounts, and institutional separate accounts (e.g. COLI/BOLI/ICOLI). Pension funds of insurers are also excluded from General Account assets</t>
  </si>
  <si>
    <t>Separate Account (Policyholder) Assets</t>
  </si>
  <si>
    <t>Insurance - Affiliated General Account</t>
  </si>
  <si>
    <t>Insurance - Separate Account, VA/Unit Linked</t>
  </si>
  <si>
    <t>All Other Firm AUM</t>
  </si>
  <si>
    <t xml:space="preserve">  Total Firm Assets</t>
  </si>
  <si>
    <t>Securitized, RMBS</t>
  </si>
  <si>
    <t>Securitized, All Other</t>
  </si>
  <si>
    <t>Emerging Markets, Sovereigns</t>
  </si>
  <si>
    <t>Emerging Markets, Corporates</t>
  </si>
  <si>
    <t>Private Placements, Traditional</t>
  </si>
  <si>
    <t>Private Placements, Middle Market</t>
  </si>
  <si>
    <t>RE, All Other Debt</t>
  </si>
  <si>
    <t>Infrastructure Debt</t>
  </si>
  <si>
    <t>Hedge Funds</t>
  </si>
  <si>
    <t>Advertising Opportunity</t>
  </si>
  <si>
    <r>
      <t>Asset Class Focus.</t>
    </r>
    <r>
      <rPr>
        <sz val="12"/>
        <color theme="1"/>
        <rFont val="Arial"/>
        <family val="2"/>
      </rPr>
      <t xml:space="preserve"> Instead of collecting data on 'strategies' or 'mandate types' we ask for asset class-level information (e.g., skipping “core fixed income” in favor</t>
    </r>
  </si>
  <si>
    <t>General Account assets of the investment firm's insurance client organizations that are owned in whole or in part by the investment firm, its affiliates, or parent company</t>
  </si>
  <si>
    <t>Client Counts</t>
  </si>
  <si>
    <t>The asset classes used are standard and widely used in the asset management industry. We do not provide managers any additional definitions.</t>
  </si>
  <si>
    <t>Asset Class Categories</t>
  </si>
  <si>
    <t>All underlying strategies are included here. For example, a fixed income hedge fund would be included here</t>
  </si>
  <si>
    <t xml:space="preserve"> 'Company Type' category</t>
  </si>
  <si>
    <t>If you'd like to include a footnote on your manager profile page, provide it here.  It is acceptable to highlight your key products</t>
  </si>
  <si>
    <t>North America</t>
  </si>
  <si>
    <t>GENERAL Information</t>
  </si>
  <si>
    <t>Manager AUM Input</t>
  </si>
  <si>
    <t>david.holmes@dcsconsult.net</t>
  </si>
  <si>
    <t xml:space="preserve">                            USD.  All data in Billions, with 3 decimal places.  EG, 2.567 = 2 billion, 567 million</t>
  </si>
  <si>
    <t xml:space="preserve"> Manager General Data Input</t>
  </si>
  <si>
    <r>
      <t xml:space="preserve">General account assets managed for insurance companies that are </t>
    </r>
    <r>
      <rPr>
        <u/>
        <sz val="12"/>
        <rFont val="Arial"/>
        <family val="2"/>
      </rPr>
      <t>not</t>
    </r>
    <r>
      <rPr>
        <sz val="12"/>
        <rFont val="Arial"/>
        <family val="2"/>
      </rPr>
      <t xml:space="preserve"> owned in whole or in part by your investment firm, its affiliates, or parent company</t>
    </r>
  </si>
  <si>
    <t xml:space="preserve">'Company Size' category </t>
  </si>
  <si>
    <t>A</t>
  </si>
  <si>
    <t>B</t>
  </si>
  <si>
    <t>C</t>
  </si>
  <si>
    <t>D</t>
  </si>
  <si>
    <t>E</t>
  </si>
  <si>
    <t>How to participate</t>
  </si>
  <si>
    <t>Latest workbook template</t>
  </si>
  <si>
    <t>+1-508-322-1003</t>
  </si>
  <si>
    <t>Contacts</t>
  </si>
  <si>
    <t>Advertising</t>
  </si>
  <si>
    <t>Workbook submission and questions</t>
  </si>
  <si>
    <t>Latest Manager Profile Workbook</t>
  </si>
  <si>
    <t>You may estimate.  There may be overlap / double counting</t>
  </si>
  <si>
    <r>
      <t xml:space="preserve">Report the number of 3P-GA </t>
    </r>
    <r>
      <rPr>
        <b/>
        <u/>
        <sz val="11"/>
        <color theme="3"/>
        <rFont val="Arial"/>
        <family val="2"/>
      </rPr>
      <t>clients</t>
    </r>
    <r>
      <rPr>
        <b/>
        <sz val="11"/>
        <color theme="3"/>
        <rFont val="Arial"/>
        <family val="2"/>
      </rPr>
      <t xml:space="preserve"> (not accounts/portfolios) you serve in each</t>
    </r>
  </si>
  <si>
    <r>
      <t xml:space="preserve">Report the number of 3P-GA clients by </t>
    </r>
    <r>
      <rPr>
        <b/>
        <u/>
        <sz val="11"/>
        <color theme="3"/>
        <rFont val="Arial"/>
        <family val="2"/>
      </rPr>
      <t>size of client balance sheet</t>
    </r>
    <r>
      <rPr>
        <b/>
        <sz val="11"/>
        <color theme="3"/>
        <rFont val="Arial"/>
        <family val="2"/>
      </rPr>
      <t xml:space="preserve"> (not mandate size)</t>
    </r>
  </si>
  <si>
    <t>Field Count</t>
  </si>
  <si>
    <t>Total Fields This Page</t>
  </si>
  <si>
    <t>Total Fields All Pages</t>
  </si>
  <si>
    <t>Total DATA Range (less timestamp)</t>
  </si>
  <si>
    <t>We offer the opportunity to expand your exposure to insurer investment professionals in this publication via advertising</t>
  </si>
  <si>
    <t>Manager information is also be presented in detailed aggregation tables to further benefit insurers</t>
  </si>
  <si>
    <t>Input page for general non-AUM data (white cells)</t>
  </si>
  <si>
    <t>Input page for AUM information at various levels of detail  (white cells)</t>
  </si>
  <si>
    <t>Large Cap</t>
  </si>
  <si>
    <t>Mid Cap</t>
  </si>
  <si>
    <t>Small Cap</t>
  </si>
  <si>
    <t>RE, CMLs</t>
  </si>
  <si>
    <t>RE, RMLs</t>
  </si>
  <si>
    <t>PRIOR.YR -  CORE - TPGA - OVERALL TOTAL - Insurance - Gen Acct</t>
  </si>
  <si>
    <t>CURR.YR - CORE - TPGA - OVERALL TOTAL - Insurance - Gen Acct</t>
  </si>
  <si>
    <t>CURR.YR - CORE - FIRM - OVERALL TOTAL - Insurance - Gen Acct</t>
  </si>
  <si>
    <t>CURR.YR - CORE - AFGA - OVERALL TOTAL - Insurance - Gen Acct</t>
  </si>
  <si>
    <t>CURR.YR - CORE - FIRM - OVERALL TOTAL - Insurance - Sep Acct</t>
  </si>
  <si>
    <t>CURR.YR - CORE - FIRM - OVERALL TOTAL - All Other AUM</t>
  </si>
  <si>
    <t>CURR.YR - CORE - FIRM - OVERALL TOTAL - Total Firm Assets</t>
  </si>
  <si>
    <t>CURR.YR - CORE - TPGA - REGION - N America</t>
  </si>
  <si>
    <t>CURR.YR - CORE - FIRM - REGION - N America</t>
  </si>
  <si>
    <t>CURR.YR - CORE - TPGA - REGION - Europe &amp; UK</t>
  </si>
  <si>
    <t>CURR.YR - CORE - FIRM - REGION - Europe &amp; UK</t>
  </si>
  <si>
    <t>CURR.YR - CORE - TPGA - REGION - APAC</t>
  </si>
  <si>
    <t>CURR.YR - CORE - FIRM - REGION - APAC</t>
  </si>
  <si>
    <t>CURR.YR - CORE - TPGA - REGION - Offshore</t>
  </si>
  <si>
    <t>CURR.YR - CORE - FIRM - REGION - Offshore</t>
  </si>
  <si>
    <t>CURR.YR - CORE - TPGA - REGION - Other</t>
  </si>
  <si>
    <t>CURR.YR - CORE - FIRM - REGION - Other</t>
  </si>
  <si>
    <t>CURR.YR - CORE - TPGA - REGION - Total</t>
  </si>
  <si>
    <t>CURR.YR - CORE - FIRM - REGION - Total</t>
  </si>
  <si>
    <t>CURR.YR - CORE - TPGA - FIXED INCOME - Public</t>
  </si>
  <si>
    <t>CURR.YR - CORE - FIRM - FIXED INCOME - Public</t>
  </si>
  <si>
    <t>CURR.YR - CORE - TPGA - FIXED INCOME - Private</t>
  </si>
  <si>
    <t>CURR.YR - CORE - FIRM - FIXED INCOME - Private</t>
  </si>
  <si>
    <t>CURR.YR - CORE - TPGA - FIXED INCOME - Total</t>
  </si>
  <si>
    <t>CURR.YR - CORE - FIRM - FIXED INCOME - Total</t>
  </si>
  <si>
    <t>CURR.YR - CORE - TPGA - EQUITIES - Public</t>
  </si>
  <si>
    <t>CURR.YR - CORE - FIRM - EQUITIES - Public</t>
  </si>
  <si>
    <t>CURR.YR - CORE - TPGA - EQUITIES - Private Equity &amp; Equity Alts</t>
  </si>
  <si>
    <t>CURR.YR - CORE - FIRM - EQUITIES - Private Equity &amp; Equity Alts</t>
  </si>
  <si>
    <t>CURR.YR - CORE - TPGA - EQUITIES - Total</t>
  </si>
  <si>
    <t>CURR.YR - CORE - FIRM - EQUITIES - Total</t>
  </si>
  <si>
    <t>CURR.YR - CORE - TPGA - Total Fixed Income and Equities</t>
  </si>
  <si>
    <t>CURR.YR - CORE - FIRM - Total Fixed Income and Equities</t>
  </si>
  <si>
    <t>CURR.YR - DETAIL - TPGA - PUBLIC FIXED INCOME - Cash/Short-Term</t>
  </si>
  <si>
    <t>CURR.YR - DETAIL - FIRM - PUBLIC FIXED INCOME - Cash/Short-Term</t>
  </si>
  <si>
    <t>CURR.YR - DETAIL - TPGA - PUBLIC FIXED INCOME - Governments and Agencies</t>
  </si>
  <si>
    <t>CURR.YR - DETAIL - FIRM - PUBLIC FIXED INCOME - Governments and Agencies</t>
  </si>
  <si>
    <t>CURR.YR - DETAIL - TPGA - PUBLIC FIXED INCOME - Corporates</t>
  </si>
  <si>
    <t>CURR.YR - DETAIL - FIRM - PUBLIC FIXED INCOME - Corporates</t>
  </si>
  <si>
    <t>CURR.YR - DETAIL - TPGA - PUBLIC FIXED INCOME - Municipals, Tax-Preferenced</t>
  </si>
  <si>
    <t>CURR.YR - DETAIL - FIRM - PUBLIC FIXED INCOME - Municipals, Tax-Preferenced</t>
  </si>
  <si>
    <t>CURR.YR - DETAIL - TPGA - PUBLIC FIXED INCOME - Municipals, Taxable</t>
  </si>
  <si>
    <t>CURR.YR - DETAIL - FIRM - PUBLIC FIXED INCOME - Municipals, Taxable</t>
  </si>
  <si>
    <t>CURR.YR - DETAIL - TPGA - PUBLIC FIXED INCOME - Securitized - RMBS</t>
  </si>
  <si>
    <t>CURR.YR - DETAIL - FIRM - PUBLIC FIXED INCOME - Securitized - RMBS</t>
  </si>
  <si>
    <t>CURR.YR - DETAIL - TPGA - PUBLIC FIXED INCOME - Securitized - All Other</t>
  </si>
  <si>
    <t>CURR.YR - DETAIL - FIRM - PUBLIC FIXED INCOME - Securitized - All Other</t>
  </si>
  <si>
    <t>CURR.YR - DETAIL - TPGA - PUBLIC FIXED INCOME - Convertibles</t>
  </si>
  <si>
    <t>CURR.YR - DETAIL - FIRM - PUBLIC FIXED INCOME - Convertibles</t>
  </si>
  <si>
    <t>CURR.YR - DETAIL - TPGA - PUBLIC FIXED INCOME - High Yield</t>
  </si>
  <si>
    <t>CURR.YR - DETAIL - FIRM - PUBLIC FIXED INCOME - High Yield</t>
  </si>
  <si>
    <t>CURR.YR - DETAIL - TPGA - PUBLIC FIXED INCOME - Bank/Leveraged Loans</t>
  </si>
  <si>
    <t>CURR.YR - DETAIL - FIRM - PUBLIC FIXED INCOME - Bank/Leveraged Loans</t>
  </si>
  <si>
    <t>CURR.YR - DETAIL - TPGA - PUBLIC FIXED INCOME - CLOs</t>
  </si>
  <si>
    <t>CURR.YR - DETAIL - FIRM - PUBLIC FIXED INCOME - CLOs</t>
  </si>
  <si>
    <t>CURR.YR - DETAIL - TPGA - PUBLIC FIXED INCOME - Emerging Markets - Sovereigns</t>
  </si>
  <si>
    <t>CURR.YR - DETAIL - FIRM - PUBLIC FIXED INCOME - Emerging Markets - Sovereigns</t>
  </si>
  <si>
    <t>CURR.YR - DETAIL - TPGA - PUBLIC FIXED INCOME - Emerging Markets - Corporates</t>
  </si>
  <si>
    <t>CURR.YR - DETAIL - FIRM - PUBLIC FIXED INCOME - Emerging Markets - Corporates</t>
  </si>
  <si>
    <t>CURR.YR - DETAIL - TPGA - PUBLIC FIXED INCOME - Other</t>
  </si>
  <si>
    <t>CURR.YR - DETAIL - FIRM - PUBLIC FIXED INCOME - Other</t>
  </si>
  <si>
    <t>CURR.YR - DETAIL - TPGA - PUBLIC EQUITIES - Large Cap</t>
  </si>
  <si>
    <t>CURR.YR - DETAIL - FIRM - PUBLIC EQUITIES - Large Cap</t>
  </si>
  <si>
    <t>CURR.YR - DETAIL - TPGA - PUBLIC EQUITIES - Mid Cap</t>
  </si>
  <si>
    <t>CURR.YR - DETAIL - FIRM - PUBLIC EQUITIES - Mid Cap</t>
  </si>
  <si>
    <t>CURR.YR - DETAIL - TPGA - PUBLIC EQUITIES - Small Cap</t>
  </si>
  <si>
    <t>CURR.YR - DETAIL - FIRM - PUBLIC EQUITIES - Small Cap</t>
  </si>
  <si>
    <t>CURR.YR - DETAIL - TPGA - PUBLIC EQUITIES - Global Developed Markets</t>
  </si>
  <si>
    <t>CURR.YR - DETAIL - FIRM - PUBLIC EQUITIES - Global Developed Markets</t>
  </si>
  <si>
    <t>CURR.YR - DETAIL - TPGA - PUBLIC EQUITIES - Emerging Markets</t>
  </si>
  <si>
    <t>CURR.YR - DETAIL - FIRM - PUBLIC EQUITIES - Emerging Markets</t>
  </si>
  <si>
    <t>CURR.YR - DETAIL - TPGA - PUBLIC EQUITIES - Quant/Smart Beta</t>
  </si>
  <si>
    <t>CURR.YR - DETAIL - FIRM - PUBLIC EQUITIES - Quant/Smart Beta</t>
  </si>
  <si>
    <t>CURR.YR - DETAIL - TPGA - PUBLIC EQUITIES - Mkt Neutral / Long-Short / Liquid Alts</t>
  </si>
  <si>
    <t>CURR.YR - DETAIL - FIRM - PUBLIC EQUITIES - Mkt Neutral / Long-Short / Liquid Alts</t>
  </si>
  <si>
    <t>CURR.YR - DETAIL - TPGA - PUBLIC EQUITIES - Dividend-Tilt</t>
  </si>
  <si>
    <t>CURR.YR - DETAIL - FIRM - PUBLIC EQUITIES - Dividend-Tilt</t>
  </si>
  <si>
    <t>CURR.YR - DETAIL - TPGA - PUBLIC EQUITIES - Passive SMAs</t>
  </si>
  <si>
    <t>CURR.YR - DETAIL - FIRM - PUBLIC EQUITIES - Passive SMAs</t>
  </si>
  <si>
    <t>CURR.YR - DETAIL - TPGA - PUBLIC EQUITIES - Other</t>
  </si>
  <si>
    <t>CURR.YR - DETAIL - FIRM - PUBLIC EQUITIES - Other</t>
  </si>
  <si>
    <t>CURR.YR - DETAIL - TPGA - PRIVATE FIXED INCOME - Private Placements - Traditional</t>
  </si>
  <si>
    <t>CURR.YR - DETAIL - FIRM - PRIVATE FIXED INCOME - Private Placements - Traditional</t>
  </si>
  <si>
    <t>CURR.YR - DETAIL - TPGA - PRIVATE FIXED INCOME - Corporate - Middle Market</t>
  </si>
  <si>
    <t>CURR.YR - DETAIL - FIRM - PRIVATE FIXED INCOME - Corporate - Middle Market</t>
  </si>
  <si>
    <t>CURR.YR - DETAIL - TPGA - PRIVATE FIXED INCOME - RE - CMLs</t>
  </si>
  <si>
    <t>CURR.YR - DETAIL - FIRM - PRIVATE FIXED INCOME - RE - CMLs</t>
  </si>
  <si>
    <t>CURR.YR - DETAIL - TPGA - PRIVATE FIXED INCOME - RE - All Other Debt</t>
  </si>
  <si>
    <t>CURR.YR - DETAIL - FIRM - PRIVATE FIXED INCOME - RE - All Other Debt</t>
  </si>
  <si>
    <t>CURR.YR - DETAIL - TPGA - PRIVATE FIXED INCOME - Infrastructure debt</t>
  </si>
  <si>
    <t>CURR.YR - DETAIL - FIRM - PRIVATE FIXED INCOME - Infrastructure debt</t>
  </si>
  <si>
    <t>CURR.YR - DETAIL - TPGA - PRIVATE FIXED INCOME - Structured</t>
  </si>
  <si>
    <t>CURR.YR - DETAIL - FIRM - PRIVATE FIXED INCOME - Structured</t>
  </si>
  <si>
    <t>CURR.YR - DETAIL - TPGA - PRIVATE FIXED INCOME - High Yield</t>
  </si>
  <si>
    <t>CURR.YR - DETAIL - FIRM - PRIVATE FIXED INCOME - High Yield</t>
  </si>
  <si>
    <t>CURR.YR - DETAIL - TPGA - PRIVATE FIXED INCOME - Other</t>
  </si>
  <si>
    <t>CURR.YR - DETAIL - FIRM - PRIVATE FIXED INCOME - Other</t>
  </si>
  <si>
    <t>CURR.YR - DETAIL - TPGA - PRIVATE EQUITY AND EQUITY ALTS - PE / VC</t>
  </si>
  <si>
    <t>CURR.YR - DETAIL - FIRM - PRIVATE EQUITY AND EQUITY ALTS - PE / VC</t>
  </si>
  <si>
    <t>CURR.YR - DETAIL - TPGA - PRIVATE EQUITY AND EQUITY ALTS - RE Equity</t>
  </si>
  <si>
    <t>CURR.YR - DETAIL - FIRM - PRIVATE EQUITY AND EQUITY ALTS - RE Equity</t>
  </si>
  <si>
    <t>CURR.YR - DETAIL - TPGA - PRIVATE EQUITY AND EQUITY ALTS - Infrastructure Equity</t>
  </si>
  <si>
    <t>CURR.YR - DETAIL - FIRM - PRIVATE EQUITY AND EQUITY ALTS - Infrastructure Equity</t>
  </si>
  <si>
    <t>CURR.YR - DETAIL - TPGA - PRIVATE EQUITY AND EQUITY ALTS - Hedge funds</t>
  </si>
  <si>
    <t>CURR.YR - DETAIL - FIRM - PRIVATE EQUITY AND EQUITY ALTS - Hedge funds</t>
  </si>
  <si>
    <t>CURR.YR - DETAIL - TPGA - PRIVATE EQUITY AND EQUITY ALTS - Other</t>
  </si>
  <si>
    <t>CURR.YR - DETAIL - FIRM - PRIVATE EQUITY AND EQUITY ALTS - Other</t>
  </si>
  <si>
    <t>CURR.YR - MGER - CLIENT COUNT - Total Size</t>
  </si>
  <si>
    <t>CURR.YR - MGER - CLIENT COUNT - Total Type</t>
  </si>
  <si>
    <t>CURR.YR - MGER - Supp Ques, M&amp;A 3PGA effect, Y/N</t>
  </si>
  <si>
    <t>CURR.YR - MGER - Supp Ques, M&amp;A 3PGA effect, Answer</t>
  </si>
  <si>
    <t>CURR.YR - MGER - Footnote, Y/N</t>
  </si>
  <si>
    <t>CURR.YR - MGER - Footnote, Answer</t>
  </si>
  <si>
    <t>CURR.YR - MGER - FIRM INFO - Firm Name</t>
  </si>
  <si>
    <t>CURR.YR - MGER - FIRM INFO - Address</t>
  </si>
  <si>
    <t>CURR.YR - MGER - FIRM INFO - Website</t>
  </si>
  <si>
    <t>CURR.YR - MGER - FIRM INFO - Contact</t>
  </si>
  <si>
    <t>CURR.YR - MGER - FIRM INFO - Title</t>
  </si>
  <si>
    <t>CURR.YR - MGER - FIRM INFO - Email</t>
  </si>
  <si>
    <t>CURR.YR - MGER - FIRM INFO - Phone</t>
  </si>
  <si>
    <t>CURR.YR - MGER - CLIENT COUNT - Life</t>
  </si>
  <si>
    <t>CURR.YR - MGER - CLIENT COUNT - Property Casualty</t>
  </si>
  <si>
    <t>CURR.YR - MGER - CLIENT COUNT - Reinsurance (All Lines)</t>
  </si>
  <si>
    <t>CURR.YR - MGER - CLIENT COUNT - Multi-Line</t>
  </si>
  <si>
    <t>CURR.YR - MGER - CLIENT COUNT - Other</t>
  </si>
  <si>
    <t>CURR.YR - MGER - SERVICES - Investment Accounting Outsourcing</t>
  </si>
  <si>
    <t>CURR.YR - MGER - SERVICES - Customized Portfolio Reporting</t>
  </si>
  <si>
    <t>CURR.YR - MGER - SERVICES - Interactive Client Web Portal</t>
  </si>
  <si>
    <t>CURR.YR - MGER - SERVICES - Peer Analytics</t>
  </si>
  <si>
    <t>CURR.YR - MGER - SERVICES - Capital Modelling and Management</t>
  </si>
  <si>
    <t>CURR.YR - MGER - SERVICES - Book Income Projections</t>
  </si>
  <si>
    <t>CURR.YR - MGER - SERVICES - ALM Partnering</t>
  </si>
  <si>
    <t>CURR.YR - MGER - SERVICES - Regulatory Assistance</t>
  </si>
  <si>
    <t>CURR.YR - MGER - SERVICES - Strategic Asset Allocation Advice</t>
  </si>
  <si>
    <t>CURR.YR - MGER - SERVICES - Tactical Asset Allocation / Multi-Asset Portfolio Mgt</t>
  </si>
  <si>
    <t>CURR.YR - MGER - SERVICES - Insurance Client Conferences</t>
  </si>
  <si>
    <t>CURR.YR - MGER - SERVICES - ESG Specific Products Placed with Insurers</t>
  </si>
  <si>
    <t>CURR.YR - MGER - ACCOUNT SIZE - &gt;$10bn</t>
  </si>
  <si>
    <t>CURR.YR - MGER - ACCOUNT SIZE - $5bn-$10bn</t>
  </si>
  <si>
    <t>CURR.YR - MGER - ACCOUNT SIZE - $1bn-$5bn</t>
  </si>
  <si>
    <t>CURR.YR - MGER - ACCOUNT SIZE - $200mn-$1bn</t>
  </si>
  <si>
    <t>CURR.YR - MGER - ACCOUNT SIZE - &lt;$200mn</t>
  </si>
  <si>
    <t>CURR.YR - MGER - CLIENT COUNT - Heath</t>
  </si>
  <si>
    <t>CURR.YR - MGER - SERVICES - Book Value/Yield Calcs on Portfolio Mgt Platform</t>
  </si>
  <si>
    <t>CURR.YR - MGER - SERVICES - Cash Flow Projections</t>
  </si>
  <si>
    <t>PRIOR.YR - CORE - TPGA - OVERALL TOTAL - Insurance - Gen Acct</t>
  </si>
  <si>
    <t>CURR.YR - DETAIL - TPGA - PUBLIC FIXED INCOME - Preferreds and Capital Securities</t>
  </si>
  <si>
    <t>CURR.YR - DETAIL - FIRM - PUBLIC FIXED INCOME - Preferreds and Capital Securities</t>
  </si>
  <si>
    <t>CURR.YR - DETAIL - TPGA - PRIVATE FIXED INCOME - RE - RMLs</t>
  </si>
  <si>
    <t>CURR.YR - DETAIL - FIRM - PRIVATE FIXED INCOME - RE - RMLs</t>
  </si>
  <si>
    <t>CURR.YR - DETAIL - TPGA - PUBLIC FIXED INCOME - Preferred and Capital Securities</t>
  </si>
  <si>
    <t>CURR.YR - DETAIL - FIRM - PUBLIC FIXED INCOME - Preferred and Capital Securities</t>
  </si>
  <si>
    <t>CURR.YR - DETAIL - FIRM - PRIVATE FIXED INCOME - RE - CMLs/RMLs</t>
  </si>
  <si>
    <t>CURR.YR - DETAIL - TPGA - PRIVATE FIXED INCOME - RE - CMLs/RMLs</t>
  </si>
  <si>
    <t>2023 YE</t>
  </si>
  <si>
    <t>Preferred and Capital Securities</t>
  </si>
  <si>
    <t>steve@dcsconsult.net</t>
  </si>
  <si>
    <t>The IIOR focuses reporting on 3rd-Party General Account AUM, however, Total Firm AUM data is also included as insurers tell us it is useful</t>
  </si>
  <si>
    <t xml:space="preserve">  This field filles legacy combined category.  2022 data and prior CML and RML were combined</t>
  </si>
  <si>
    <t>Return the completed Profile to Steve Doire at DCS Financial</t>
  </si>
  <si>
    <t>Profile submission</t>
  </si>
  <si>
    <t>In the unlikely situation where the workbook changes, the current version is here</t>
  </si>
  <si>
    <t>Return completed Profile to DCS Financial at</t>
  </si>
  <si>
    <t>used by insurer to find managers is a specific stratgey.  We encourage managers to submit this level of detail</t>
  </si>
  <si>
    <t xml:space="preserve">By providing DETAIL AUM data, your firm will also be listed in asset class/sector specific tables.  Theses tables are </t>
  </si>
  <si>
    <t>of the underlying sectors) as our insurers will benefit from the additional detail.  However, in limited instances the Report does collects mandate style</t>
  </si>
  <si>
    <t>private asset classes, both fixed income and equity related. Accordingly, a significant focus on private asset classes are embedded into the Report</t>
  </si>
  <si>
    <t>no charges for insurers to access the data</t>
  </si>
  <si>
    <t>Are assets that "fully belong" to the insurer, fund the liabilities they underwrite, and are available to pay claims and benefits of the insureds.  Also referred to as 'balance sheet'</t>
  </si>
  <si>
    <t xml:space="preserve">assets. Excluded are: Separate Account assets that are specifically attributable to policyholders, such as life insurance unit-linked, variable annuities, </t>
  </si>
  <si>
    <t xml:space="preserve">The data submitted by managers is not "audited".  Accurate data is fully the manager's responsibility, please review carefully before submitting. </t>
  </si>
  <si>
    <t>Some managers utilized estimates -- primarily in the Detail section. Multi-asset strategies can be broken out into underlying sectors/asset</t>
  </si>
  <si>
    <t>classes, often by estimate, or alternatively included in "other".  Again, we know data collection can be challenging, estimates are fine</t>
  </si>
  <si>
    <t>This page, please review carefully before completing your Profile</t>
  </si>
  <si>
    <r>
      <t xml:space="preserve">Providing DETAIL AUM data will result in a robust </t>
    </r>
    <r>
      <rPr>
        <i/>
        <sz val="12"/>
        <color theme="1"/>
        <rFont val="Arial"/>
        <family val="2"/>
      </rPr>
      <t>Manager Profile Page</t>
    </r>
    <r>
      <rPr>
        <sz val="12"/>
        <color theme="1"/>
        <rFont val="Arial"/>
        <family val="2"/>
      </rPr>
      <t xml:space="preserve"> that will be part of the Report</t>
    </r>
  </si>
  <si>
    <t>The Report is designed and conducted based on the following principles</t>
  </si>
  <si>
    <t>Please also review carefully before completing</t>
  </si>
  <si>
    <t xml:space="preserve"> </t>
  </si>
  <si>
    <t>Start on Tab 2, follow the directions</t>
  </si>
  <si>
    <t>Steve Doire and David Holmes of DCS collaborate on design, administration, and optional advertising</t>
  </si>
  <si>
    <t>The IIOR is distributed broadly to insurance companies in North America, Europe, APAC, and other domiciles</t>
  </si>
  <si>
    <r>
      <t>Insurance General Account Assets.</t>
    </r>
    <r>
      <rPr>
        <sz val="12"/>
        <color theme="1"/>
        <rFont val="Arial"/>
        <family val="2"/>
      </rPr>
      <t xml:space="preserve"> The IIOR's focus is on Third-Party General Account assets (3P-GA). However, Affiliated GA and Separate Account </t>
    </r>
  </si>
  <si>
    <r>
      <t>"Directory" Approach.</t>
    </r>
    <r>
      <rPr>
        <sz val="12"/>
        <color theme="1"/>
        <rFont val="Arial"/>
        <family val="2"/>
      </rPr>
      <t xml:space="preserve"> The IIOR summary pages are not solely a traditional "League Tables". While Aggregate Data Pages are all sorted in some rank order, </t>
    </r>
  </si>
  <si>
    <r>
      <t>Access.</t>
    </r>
    <r>
      <rPr>
        <sz val="12"/>
        <color theme="1"/>
        <rFont val="Arial"/>
        <family val="2"/>
      </rPr>
      <t xml:space="preserve"> The IIOR is very accessible to insurers -- no barriers for either the managers or insurers. Specifically, no charge for manager participation and</t>
    </r>
  </si>
  <si>
    <t>- Broad distribution to insurers</t>
  </si>
  <si>
    <t>- Media and social media promotion</t>
  </si>
  <si>
    <t>- Derivative publications, notably an annual long-term trends report</t>
  </si>
  <si>
    <t>- And more…</t>
  </si>
  <si>
    <t>- Digital publication by Clearwater Analytics</t>
  </si>
  <si>
    <t>Managers get significant exposure to their target market of insurance investment professionals through this unique and targeted opportunity</t>
  </si>
  <si>
    <t>The IIOR is published annually and is used extensively throughout the year.  It has unmatched shelf-life and reach</t>
  </si>
  <si>
    <t>- Optional premium placements of an additional full page advertisement are available on a first come, first serve basis</t>
  </si>
  <si>
    <t>- Additional attribution in the long-term trends report</t>
  </si>
  <si>
    <t>Sponsoring managers support the publication of this industry resource, and benefit from</t>
  </si>
  <si>
    <t>- Sponsoring managers are listed prominently on the inside cover of the IIOR (page immediately following the cover)</t>
  </si>
  <si>
    <t>We thank our sponsoring managers for their support over the years.  They make the IIOR possible!</t>
  </si>
  <si>
    <t>WE WILL NOT PUBLISH THIS IN DETAIL, IT IS ONLY USED FOR HIGH LEVEL INDUSTRY OBSERVATIONS</t>
  </si>
  <si>
    <t>Participation is free.  Advertising/Sponsorship is fully optional</t>
  </si>
  <si>
    <t>- Full page advertisements next to your Manager Profile page expand your presence and messaging</t>
  </si>
  <si>
    <t>Your Profile requires time and effort on your part.  We designed the Profile process with that in mind</t>
  </si>
  <si>
    <t>Health</t>
  </si>
  <si>
    <t>Not Detailed/Other</t>
  </si>
  <si>
    <t xml:space="preserve">Report the number and total balance sheet size of insurance client companies your firm serves (which may differ from the number of your accounts or portfolios).  </t>
  </si>
  <si>
    <t>We recognize that it may be challenging to collect this data, when not easy available please use estimates</t>
  </si>
  <si>
    <t>Profile Submission Date</t>
  </si>
  <si>
    <t>Insurance Investment Outsourcing Report 2025</t>
  </si>
  <si>
    <t>2024 Year End Data</t>
  </si>
  <si>
    <t>2024 YE</t>
  </si>
  <si>
    <t>=if(left(text('4. Manager General Data'!O23,"@"),1="+",mid(text('4. Manager General Data'!O23,"@"),2,50,('4. Manager General Data'!O23)))</t>
  </si>
  <si>
    <t>This annual report, 12 years running, is the standard reference for the insurance investment industry</t>
  </si>
  <si>
    <r>
      <rPr>
        <b/>
        <sz val="12"/>
        <color theme="2" tint="-0.249977111117893"/>
        <rFont val="Arial"/>
        <family val="2"/>
      </rPr>
      <t>Clearwater Analytics</t>
    </r>
    <r>
      <rPr>
        <sz val="12"/>
        <color theme="1"/>
        <rFont val="Arial"/>
        <family val="2"/>
      </rPr>
      <t xml:space="preserve"> is the publisher of the IIOR, </t>
    </r>
    <r>
      <rPr>
        <b/>
        <sz val="12"/>
        <color theme="6" tint="-0.249977111117893"/>
        <rFont val="Arial"/>
        <family val="2"/>
      </rPr>
      <t>DCS Financial Consulting</t>
    </r>
    <r>
      <rPr>
        <sz val="12"/>
        <color theme="1"/>
        <rFont val="Arial"/>
        <family val="2"/>
      </rPr>
      <t xml:space="preserve"> is the designer and administrator</t>
    </r>
  </si>
  <si>
    <t>2024 IIOR Here</t>
  </si>
  <si>
    <t>2024 IIOR Trends Here</t>
  </si>
  <si>
    <t>Welcome to the Insurance Investment Outsourcing Report (IIOR), 2025 Edition</t>
  </si>
  <si>
    <t>Over the course of 2024, was your 3P-GA AUM affected by mergers, acquisitions or divestments associated with your firm or a company affiliated with your firm?</t>
  </si>
  <si>
    <r>
      <rPr>
        <b/>
        <i/>
        <sz val="14"/>
        <color rgb="FFC00000"/>
        <rFont val="Arial"/>
        <family val="2"/>
      </rPr>
      <t xml:space="preserve">Do not Cut and Paste </t>
    </r>
    <r>
      <rPr>
        <b/>
        <i/>
        <sz val="14"/>
        <rFont val="Arial"/>
        <family val="2"/>
      </rPr>
      <t>|</t>
    </r>
    <r>
      <rPr>
        <b/>
        <i/>
        <sz val="14"/>
        <color rgb="FF0070C0"/>
        <rFont val="Arial"/>
        <family val="2"/>
      </rPr>
      <t xml:space="preserve"> Copy and Paste is OK</t>
    </r>
  </si>
  <si>
    <r>
      <rPr>
        <b/>
        <i/>
        <sz val="12"/>
        <color rgb="FFC00000"/>
        <rFont val="Arial"/>
        <family val="2"/>
      </rPr>
      <t xml:space="preserve">Do not Cut and Paste </t>
    </r>
    <r>
      <rPr>
        <b/>
        <i/>
        <sz val="12"/>
        <rFont val="Arial"/>
        <family val="2"/>
      </rPr>
      <t>|</t>
    </r>
    <r>
      <rPr>
        <b/>
        <i/>
        <sz val="12"/>
        <color rgb="FF0070C0"/>
        <rFont val="Arial"/>
        <family val="2"/>
      </rPr>
      <t xml:space="preserve"> Copy and Paste is OK</t>
    </r>
  </si>
  <si>
    <t>ERRs? - MGER General Data</t>
  </si>
  <si>
    <t>ERRs? - MGER AUM Data</t>
  </si>
  <si>
    <t>Your submission is due no later than March 28th.  Early submissions are encouraged and appreciated!</t>
  </si>
  <si>
    <t>Contact Name</t>
  </si>
  <si>
    <t>Submitter Name</t>
  </si>
  <si>
    <t>Submitter Information (not published)</t>
  </si>
  <si>
    <t>Clearwater publishes the report leveraging an affiliation with Steve, who also serves as an Advisor and Insurance AM SME at Clearwater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</si>
</sst>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(* #,##0_);_(* \(#,##0\);_(* &quot;-&quot;_);_(@_)"/>
    <numFmt numFmtId="43" formatCode="_(* #,##0.00_);_(* \(#,##0.00\);_(* &quot;-&quot;??_);_(@_)"/>
    <numFmt numFmtId="164" formatCode="#,##0.000"/>
    <numFmt numFmtId="165" formatCode="_(* #,##0.000_);_(* \(#,##0.000\);_(* &quot;-&quot;_);_(@_)"/>
    <numFmt numFmtId="166" formatCode="___(* #,##0.00_);___(* \(#,##0.00\);___(* &quot;-&quot;??_);___(@_)"/>
  </numFmts>
  <fonts count="127" x14ac:knownFonts="1">
    <font>
      <sz val="11"/>
      <color theme="1"/>
      <name val="Arial"/>
      <family val="2"/>
      <scheme val="minor"/>
    </font>
    <font>
      <u/>
      <sz val="11"/>
      <color theme="10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1"/>
      <color theme="1"/>
      <name val="Arial"/>
      <family val="2"/>
    </font>
    <font>
      <sz val="14"/>
      <color theme="1"/>
      <name val="Arial"/>
      <family val="2"/>
    </font>
    <font>
      <i/>
      <sz val="12"/>
      <color theme="1"/>
      <name val="Arial"/>
      <family val="2"/>
    </font>
    <font>
      <sz val="11"/>
      <name val="Arial"/>
      <family val="2"/>
    </font>
    <font>
      <b/>
      <sz val="11"/>
      <color theme="8"/>
      <name val="Arial"/>
      <family val="2"/>
    </font>
    <font>
      <sz val="16"/>
      <color theme="1"/>
      <name val="Arial"/>
      <family val="2"/>
    </font>
    <font>
      <b/>
      <sz val="12"/>
      <color theme="8"/>
      <name val="Arial"/>
      <family val="2"/>
    </font>
    <font>
      <b/>
      <sz val="14"/>
      <color theme="1"/>
      <name val="Arial"/>
      <family val="2"/>
    </font>
    <font>
      <sz val="20"/>
      <color theme="1"/>
      <name val="Arial"/>
      <family val="2"/>
    </font>
    <font>
      <sz val="12"/>
      <color theme="0" tint="-4.9989318521683403E-2"/>
      <name val="Arial"/>
      <family val="2"/>
    </font>
    <font>
      <sz val="12"/>
      <color rgb="FF0070C0"/>
      <name val="Arial"/>
      <family val="2"/>
    </font>
    <font>
      <sz val="12"/>
      <name val="Arial"/>
      <family val="2"/>
    </font>
    <font>
      <b/>
      <sz val="14"/>
      <color theme="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b/>
      <sz val="10"/>
      <name val="Arial"/>
      <family val="2"/>
    </font>
    <font>
      <sz val="14"/>
      <color theme="0"/>
      <name val="Arial"/>
      <family val="2"/>
    </font>
    <font>
      <sz val="14"/>
      <name val="Arial"/>
      <family val="2"/>
    </font>
    <font>
      <b/>
      <sz val="16"/>
      <name val="Arial"/>
      <family val="2"/>
    </font>
    <font>
      <sz val="12"/>
      <color theme="8"/>
      <name val="Arial"/>
      <family val="2"/>
    </font>
    <font>
      <sz val="12"/>
      <color theme="3"/>
      <name val="Arial"/>
      <family val="2"/>
    </font>
    <font>
      <b/>
      <sz val="20"/>
      <color theme="4"/>
      <name val="Arial"/>
      <family val="2"/>
    </font>
    <font>
      <b/>
      <sz val="14"/>
      <color theme="4"/>
      <name val="Arial"/>
      <family val="2"/>
    </font>
    <font>
      <sz val="14"/>
      <color theme="4"/>
      <name val="Arial"/>
      <family val="2"/>
    </font>
    <font>
      <b/>
      <sz val="12"/>
      <color theme="4"/>
      <name val="Arial"/>
      <family val="2"/>
    </font>
    <font>
      <sz val="12"/>
      <color theme="4"/>
      <name val="Arial"/>
      <family val="2"/>
    </font>
    <font>
      <sz val="11"/>
      <color theme="4"/>
      <name val="Arial"/>
      <family val="2"/>
    </font>
    <font>
      <sz val="20"/>
      <color theme="4"/>
      <name val="Arial"/>
      <family val="2"/>
    </font>
    <font>
      <u/>
      <sz val="12"/>
      <color theme="4"/>
      <name val="Arial"/>
      <family val="2"/>
    </font>
    <font>
      <sz val="16"/>
      <color theme="4"/>
      <name val="Arial"/>
      <family val="2"/>
    </font>
    <font>
      <b/>
      <sz val="16"/>
      <color theme="4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b/>
      <sz val="14"/>
      <color rgb="FF0188B6"/>
      <name val="Arial"/>
      <family val="2"/>
    </font>
    <font>
      <sz val="14"/>
      <color rgb="FF0188B6"/>
      <name val="Arial"/>
      <family val="2"/>
    </font>
    <font>
      <b/>
      <sz val="16"/>
      <color rgb="FF0188B6"/>
      <name val="Arial"/>
      <family val="2"/>
    </font>
    <font>
      <sz val="11"/>
      <color rgb="FF0188B6"/>
      <name val="Arial"/>
      <family val="2"/>
    </font>
    <font>
      <b/>
      <sz val="12"/>
      <color rgb="FF0188B6"/>
      <name val="Arial"/>
      <family val="2"/>
    </font>
    <font>
      <b/>
      <sz val="11"/>
      <color rgb="FF0188B6"/>
      <name val="Arial"/>
      <family val="2"/>
    </font>
    <font>
      <b/>
      <sz val="16"/>
      <color theme="0"/>
      <name val="Arial"/>
      <family val="2"/>
    </font>
    <font>
      <sz val="14"/>
      <color theme="5"/>
      <name val="Arial"/>
      <family val="2"/>
    </font>
    <font>
      <b/>
      <sz val="14"/>
      <color theme="5"/>
      <name val="Arial"/>
      <family val="2"/>
    </font>
    <font>
      <sz val="12"/>
      <color theme="5"/>
      <name val="Arial"/>
      <family val="2"/>
    </font>
    <font>
      <b/>
      <sz val="20"/>
      <name val="Arial"/>
      <family val="2"/>
    </font>
    <font>
      <sz val="16"/>
      <color rgb="FF4CB0B8"/>
      <name val="Arial"/>
      <family val="2"/>
    </font>
    <font>
      <b/>
      <sz val="16"/>
      <color theme="5"/>
      <name val="Arial"/>
      <family val="2"/>
    </font>
    <font>
      <b/>
      <sz val="18"/>
      <name val="Arial"/>
      <family val="2"/>
    </font>
    <font>
      <u/>
      <sz val="12"/>
      <name val="Arial"/>
      <family val="2"/>
    </font>
    <font>
      <b/>
      <u/>
      <sz val="14"/>
      <color theme="10"/>
      <name val="Arial"/>
      <family val="2"/>
    </font>
    <font>
      <u/>
      <sz val="11"/>
      <color theme="10"/>
      <name val="Arial"/>
      <family val="2"/>
    </font>
    <font>
      <b/>
      <sz val="14"/>
      <color rgb="FF006F79"/>
      <name val="Arial"/>
      <family val="2"/>
    </font>
    <font>
      <sz val="14"/>
      <color rgb="FF006F79"/>
      <name val="Arial"/>
      <family val="2"/>
    </font>
    <font>
      <sz val="18"/>
      <color theme="1"/>
      <name val="Source Sans Pro SemiBold"/>
      <family val="2"/>
    </font>
    <font>
      <b/>
      <sz val="16"/>
      <color theme="1"/>
      <name val="Arial"/>
      <family val="2"/>
    </font>
    <font>
      <sz val="16"/>
      <color theme="3"/>
      <name val="Arial"/>
      <family val="2"/>
    </font>
    <font>
      <sz val="16"/>
      <color theme="0"/>
      <name val="Arial"/>
      <family val="2"/>
    </font>
    <font>
      <u/>
      <sz val="12"/>
      <color theme="10"/>
      <name val="Arial"/>
      <family val="2"/>
      <scheme val="minor"/>
    </font>
    <font>
      <sz val="12"/>
      <color rgb="FF006F79"/>
      <name val="Arial"/>
      <family val="2"/>
    </font>
    <font>
      <b/>
      <sz val="14"/>
      <color rgb="FF003660"/>
      <name val="Arial"/>
      <family val="2"/>
    </font>
    <font>
      <sz val="12"/>
      <color theme="1"/>
      <name val="Arial"/>
      <family val="2"/>
      <scheme val="major"/>
    </font>
    <font>
      <sz val="14"/>
      <color rgb="FF003660"/>
      <name val="Arial"/>
      <family val="2"/>
    </font>
    <font>
      <sz val="11"/>
      <color rgb="FF003660"/>
      <name val="Arial"/>
      <family val="2"/>
    </font>
    <font>
      <b/>
      <sz val="12"/>
      <color theme="7"/>
      <name val="Arial"/>
      <family val="2"/>
    </font>
    <font>
      <b/>
      <sz val="14"/>
      <color theme="7"/>
      <name val="Arial"/>
      <family val="2"/>
    </font>
    <font>
      <sz val="14"/>
      <color theme="7"/>
      <name val="Arial"/>
      <family val="2"/>
    </font>
    <font>
      <sz val="12"/>
      <color theme="7"/>
      <name val="Arial"/>
      <family val="2"/>
    </font>
    <font>
      <b/>
      <sz val="14"/>
      <color theme="3"/>
      <name val="Arial"/>
      <family val="2"/>
    </font>
    <font>
      <b/>
      <sz val="16"/>
      <color rgb="FFFFFFFF"/>
      <name val="Arial"/>
      <family val="2"/>
    </font>
    <font>
      <b/>
      <u/>
      <sz val="12"/>
      <color theme="2"/>
      <name val="Arial"/>
      <family val="2"/>
      <scheme val="minor"/>
    </font>
    <font>
      <b/>
      <sz val="14"/>
      <color rgb="FFFFFFFF"/>
      <name val="Arial"/>
      <family val="2"/>
    </font>
    <font>
      <b/>
      <sz val="12"/>
      <color theme="3"/>
      <name val="Arial"/>
      <family val="2"/>
    </font>
    <font>
      <sz val="14"/>
      <color theme="3"/>
      <name val="Arial"/>
      <family val="2"/>
    </font>
    <font>
      <b/>
      <sz val="16"/>
      <color theme="3"/>
      <name val="Arial"/>
      <family val="2"/>
    </font>
    <font>
      <sz val="14"/>
      <color rgb="FFFFFFFF"/>
      <name val="Arial"/>
      <family val="2"/>
    </font>
    <font>
      <b/>
      <i/>
      <sz val="10"/>
      <color theme="2"/>
      <name val="Arial"/>
      <family val="2"/>
    </font>
    <font>
      <b/>
      <sz val="11"/>
      <color theme="3"/>
      <name val="Arial"/>
      <family val="2"/>
    </font>
    <font>
      <sz val="10"/>
      <color theme="3"/>
      <name val="Arial"/>
      <family val="2"/>
    </font>
    <font>
      <b/>
      <sz val="10"/>
      <color theme="3"/>
      <name val="Arial"/>
      <family val="2"/>
    </font>
    <font>
      <sz val="8"/>
      <color theme="3"/>
      <name val="Arial"/>
      <family val="2"/>
    </font>
    <font>
      <b/>
      <sz val="8"/>
      <color theme="3"/>
      <name val="Arial"/>
      <family val="2"/>
    </font>
    <font>
      <sz val="12"/>
      <color rgb="FFFFFFFF"/>
      <name val="Arial"/>
      <family val="2"/>
    </font>
    <font>
      <sz val="11"/>
      <color rgb="FFFFFFFF"/>
      <name val="Arial"/>
      <family val="2"/>
    </font>
    <font>
      <sz val="12"/>
      <color theme="2"/>
      <name val="Arial"/>
      <family val="2"/>
    </font>
    <font>
      <b/>
      <sz val="12.5"/>
      <color rgb="FFFFFFFF"/>
      <name val="Arial"/>
      <family val="2"/>
    </font>
    <font>
      <b/>
      <sz val="12"/>
      <color rgb="FFFFFFFF"/>
      <name val="Arial"/>
      <family val="2"/>
    </font>
    <font>
      <sz val="11"/>
      <color theme="2"/>
      <name val="Arial"/>
      <family val="2"/>
    </font>
    <font>
      <b/>
      <sz val="9"/>
      <color theme="3"/>
      <name val="Arial"/>
      <family val="2"/>
    </font>
    <font>
      <b/>
      <sz val="10"/>
      <color theme="2"/>
      <name val="Arial"/>
      <family val="2"/>
    </font>
    <font>
      <sz val="10"/>
      <color theme="5"/>
      <name val="Arial"/>
      <family val="2"/>
    </font>
    <font>
      <i/>
      <sz val="10"/>
      <color theme="1"/>
      <name val="Arial"/>
      <family val="2"/>
    </font>
    <font>
      <b/>
      <u/>
      <sz val="11"/>
      <color theme="3"/>
      <name val="Arial"/>
      <family val="2"/>
    </font>
    <font>
      <b/>
      <sz val="11"/>
      <color theme="9"/>
      <name val="Arial"/>
      <family val="2"/>
    </font>
    <font>
      <sz val="10"/>
      <color theme="4"/>
      <name val="Arial"/>
      <family val="2"/>
    </font>
    <font>
      <b/>
      <sz val="24"/>
      <name val="Arial"/>
      <family val="2"/>
    </font>
    <font>
      <sz val="10"/>
      <color theme="2"/>
      <name val="Arial"/>
      <family val="2"/>
    </font>
    <font>
      <sz val="14"/>
      <color theme="2"/>
      <name val="Arial"/>
      <family val="2"/>
    </font>
    <font>
      <i/>
      <sz val="10"/>
      <color theme="2"/>
      <name val="Arial"/>
      <family val="2"/>
    </font>
    <font>
      <b/>
      <sz val="12"/>
      <color theme="2"/>
      <name val="Felix Titling"/>
      <family val="5"/>
    </font>
    <font>
      <b/>
      <sz val="11"/>
      <color theme="2"/>
      <name val="Felix Titling"/>
      <family val="5"/>
    </font>
    <font>
      <b/>
      <sz val="9"/>
      <name val="Arial"/>
      <family val="2"/>
    </font>
    <font>
      <b/>
      <u/>
      <sz val="12"/>
      <color theme="10"/>
      <name val="Arial"/>
      <family val="2"/>
      <scheme val="minor"/>
    </font>
    <font>
      <i/>
      <sz val="10"/>
      <color theme="6"/>
      <name val="Arial"/>
      <family val="2"/>
    </font>
    <font>
      <i/>
      <sz val="12"/>
      <color theme="6"/>
      <name val="Arial"/>
      <family val="2"/>
    </font>
    <font>
      <sz val="8"/>
      <name val="Arial"/>
      <family val="2"/>
    </font>
    <font>
      <sz val="20"/>
      <color theme="4"/>
      <name val="Aptos Narrow"/>
      <family val="2"/>
    </font>
    <font>
      <sz val="11"/>
      <color theme="10"/>
      <name val="Arial"/>
      <family val="2"/>
      <scheme val="minor"/>
    </font>
    <font>
      <b/>
      <i/>
      <sz val="14"/>
      <color rgb="FF0070C0"/>
      <name val="Arial"/>
      <family val="2"/>
    </font>
    <font>
      <b/>
      <sz val="9"/>
      <color indexed="81"/>
      <name val="Tahoma"/>
      <family val="2"/>
    </font>
    <font>
      <b/>
      <sz val="12"/>
      <color theme="2" tint="-0.249977111117893"/>
      <name val="Arial"/>
      <family val="2"/>
    </font>
    <font>
      <b/>
      <sz val="12"/>
      <color theme="6" tint="-0.249977111117893"/>
      <name val="Arial"/>
      <family val="2"/>
    </font>
    <font>
      <b/>
      <i/>
      <sz val="14"/>
      <color rgb="FFC00000"/>
      <name val="Arial"/>
      <family val="2"/>
    </font>
    <font>
      <b/>
      <i/>
      <sz val="14"/>
      <name val="Arial"/>
      <family val="2"/>
    </font>
    <font>
      <b/>
      <i/>
      <sz val="12"/>
      <color rgb="FF0070C0"/>
      <name val="Arial"/>
      <family val="2"/>
    </font>
    <font>
      <b/>
      <i/>
      <sz val="12"/>
      <color rgb="FFC00000"/>
      <name val="Arial"/>
      <family val="2"/>
    </font>
    <font>
      <b/>
      <i/>
      <sz val="12"/>
      <name val="Arial"/>
      <family val="2"/>
    </font>
    <font>
      <sz val="9"/>
      <color indexed="81"/>
      <name val="Tahoma"/>
      <family val="2"/>
    </font>
    <font>
      <u/>
      <sz val="11"/>
      <color theme="2"/>
      <name val="Arial"/>
      <family val="2"/>
      <scheme val="minor"/>
    </font>
    <font>
      <b/>
      <sz val="9"/>
      <color rgb="FFFFFFFF"/>
      <name val="Arial"/>
      <family val="2"/>
    </font>
    <font>
      <sz val="11"/>
      <color rgb="FFFFFFFF"/>
      <name val="Arial"/>
      <family val="2"/>
      <scheme val="minor"/>
    </font>
    <font>
      <b/>
      <u/>
      <sz val="11"/>
      <color theme="10"/>
      <name val="Arial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00366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3F5F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0" tint="-0.249977111117893"/>
        <bgColor indexed="64"/>
      </patternFill>
    </fill>
  </fills>
  <borders count="44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dotted">
        <color indexed="64"/>
      </left>
      <right style="dotted">
        <color indexed="64"/>
      </right>
      <top/>
      <bottom style="dotted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rgb="FF003660"/>
      </top>
      <bottom style="medium">
        <color rgb="FF003660"/>
      </bottom>
      <diagonal/>
    </border>
    <border>
      <left/>
      <right/>
      <top/>
      <bottom style="medium">
        <color rgb="FF003660"/>
      </bottom>
      <diagonal/>
    </border>
    <border>
      <left style="thick">
        <color rgb="FF003660"/>
      </left>
      <right/>
      <top/>
      <bottom/>
      <diagonal/>
    </border>
    <border>
      <left/>
      <right style="thick">
        <color rgb="FF003660"/>
      </right>
      <top/>
      <bottom/>
      <diagonal/>
    </border>
    <border>
      <left style="thick">
        <color rgb="FF003660"/>
      </left>
      <right/>
      <top style="medium">
        <color rgb="FF003660"/>
      </top>
      <bottom style="medium">
        <color rgb="FF003660"/>
      </bottom>
      <diagonal/>
    </border>
    <border>
      <left/>
      <right style="thick">
        <color rgb="FF003660"/>
      </right>
      <top style="medium">
        <color rgb="FF003660"/>
      </top>
      <bottom style="medium">
        <color rgb="FF003660"/>
      </bottom>
      <diagonal/>
    </border>
    <border>
      <left style="thick">
        <color rgb="FF003660"/>
      </left>
      <right/>
      <top/>
      <bottom style="thick">
        <color rgb="FF003660"/>
      </bottom>
      <diagonal/>
    </border>
    <border>
      <left/>
      <right/>
      <top/>
      <bottom style="thick">
        <color rgb="FF003660"/>
      </bottom>
      <diagonal/>
    </border>
    <border>
      <left/>
      <right style="thick">
        <color rgb="FF003660"/>
      </right>
      <top/>
      <bottom style="thick">
        <color rgb="FF003660"/>
      </bottom>
      <diagonal/>
    </border>
    <border>
      <left style="thick">
        <color rgb="FF003660"/>
      </left>
      <right/>
      <top/>
      <bottom style="medium">
        <color rgb="FF003660"/>
      </bottom>
      <diagonal/>
    </border>
    <border>
      <left/>
      <right style="thick">
        <color rgb="FF003660"/>
      </right>
      <top/>
      <bottom style="medium">
        <color rgb="FF003660"/>
      </bottom>
      <diagonal/>
    </border>
    <border>
      <left style="thick">
        <color rgb="FF003660"/>
      </left>
      <right/>
      <top style="medium">
        <color rgb="FF003660"/>
      </top>
      <bottom/>
      <diagonal/>
    </border>
    <border>
      <left/>
      <right/>
      <top style="medium">
        <color rgb="FF003660"/>
      </top>
      <bottom/>
      <diagonal/>
    </border>
    <border>
      <left/>
      <right style="thick">
        <color rgb="FF003660"/>
      </right>
      <top style="medium">
        <color rgb="FF003660"/>
      </top>
      <bottom/>
      <diagonal/>
    </border>
    <border>
      <left style="thick">
        <color rgb="FF003660"/>
      </left>
      <right/>
      <top style="thick">
        <color rgb="FF003660"/>
      </top>
      <bottom/>
      <diagonal/>
    </border>
    <border>
      <left/>
      <right/>
      <top style="thick">
        <color rgb="FF003660"/>
      </top>
      <bottom/>
      <diagonal/>
    </border>
    <border>
      <left/>
      <right style="thick">
        <color rgb="FF003660"/>
      </right>
      <top style="thick">
        <color rgb="FF003660"/>
      </top>
      <bottom/>
      <diagonal/>
    </border>
    <border>
      <left/>
      <right/>
      <top/>
      <bottom style="medium">
        <color theme="3"/>
      </bottom>
      <diagonal/>
    </border>
    <border>
      <left style="thick">
        <color theme="3"/>
      </left>
      <right/>
      <top style="thick">
        <color theme="3"/>
      </top>
      <bottom/>
      <diagonal/>
    </border>
    <border>
      <left/>
      <right/>
      <top style="thick">
        <color theme="3"/>
      </top>
      <bottom/>
      <diagonal/>
    </border>
    <border>
      <left/>
      <right style="thick">
        <color theme="3"/>
      </right>
      <top style="thick">
        <color theme="3"/>
      </top>
      <bottom/>
      <diagonal/>
    </border>
    <border>
      <left style="thick">
        <color theme="3"/>
      </left>
      <right/>
      <top/>
      <bottom/>
      <diagonal/>
    </border>
    <border>
      <left/>
      <right style="thick">
        <color theme="3"/>
      </right>
      <top/>
      <bottom/>
      <diagonal/>
    </border>
    <border>
      <left style="thick">
        <color theme="3"/>
      </left>
      <right/>
      <top/>
      <bottom style="thick">
        <color theme="3"/>
      </bottom>
      <diagonal/>
    </border>
    <border>
      <left/>
      <right/>
      <top/>
      <bottom style="thick">
        <color theme="3"/>
      </bottom>
      <diagonal/>
    </border>
    <border>
      <left/>
      <right style="thick">
        <color theme="3"/>
      </right>
      <top/>
      <bottom style="thick">
        <color theme="3"/>
      </bottom>
      <diagonal/>
    </border>
    <border>
      <left style="medium">
        <color theme="6"/>
      </left>
      <right style="medium">
        <color theme="6"/>
      </right>
      <top style="medium">
        <color theme="6"/>
      </top>
      <bottom style="medium">
        <color theme="6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 style="thick">
        <color theme="1"/>
      </left>
      <right/>
      <top style="thick">
        <color theme="1"/>
      </top>
      <bottom style="thick">
        <color theme="1"/>
      </bottom>
      <diagonal/>
    </border>
    <border>
      <left/>
      <right/>
      <top style="thick">
        <color theme="1"/>
      </top>
      <bottom style="thick">
        <color theme="1"/>
      </bottom>
      <diagonal/>
    </border>
    <border>
      <left/>
      <right style="thick">
        <color theme="1"/>
      </right>
      <top style="thick">
        <color theme="1"/>
      </top>
      <bottom style="thick">
        <color theme="1"/>
      </bottom>
      <diagonal/>
    </border>
    <border>
      <left/>
      <right/>
      <top style="medium">
        <color indexed="64"/>
      </top>
      <bottom style="thin">
        <color theme="8"/>
      </bottom>
      <diagonal/>
    </border>
    <border>
      <left/>
      <right style="thick">
        <color indexed="64"/>
      </right>
      <top/>
      <bottom/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theme="8"/>
      </right>
      <top style="medium">
        <color indexed="64"/>
      </top>
      <bottom style="thin">
        <color theme="8"/>
      </bottom>
      <diagonal/>
    </border>
    <border>
      <left/>
      <right/>
      <top style="thin">
        <color indexed="64"/>
      </top>
      <bottom style="thin">
        <color theme="8"/>
      </bottom>
      <diagonal/>
    </border>
  </borders>
  <cellStyleXfs count="3">
    <xf numFmtId="0" fontId="0" fillId="0" borderId="0"/>
    <xf numFmtId="0" fontId="1" fillId="0" borderId="0" applyNumberFormat="0" applyFill="0" applyBorder="0" applyAlignment="0" applyProtection="0"/>
    <xf numFmtId="43" fontId="2" fillId="0" borderId="0" applyFont="0" applyFill="0" applyBorder="0" applyAlignment="0" applyProtection="0"/>
  </cellStyleXfs>
  <cellXfs count="540">
    <xf numFmtId="0" fontId="0" fillId="0" borderId="0" xfId="0"/>
    <xf numFmtId="0" fontId="5" fillId="0" borderId="0" xfId="0" applyFont="1"/>
    <xf numFmtId="0" fontId="5" fillId="0" borderId="0" xfId="0" applyFont="1" applyAlignment="1">
      <alignment vertical="center"/>
    </xf>
    <xf numFmtId="0" fontId="3" fillId="0" borderId="0" xfId="0" applyFont="1"/>
    <xf numFmtId="0" fontId="7" fillId="0" borderId="0" xfId="0" applyFont="1"/>
    <xf numFmtId="0" fontId="6" fillId="0" borderId="0" xfId="0" applyFont="1"/>
    <xf numFmtId="0" fontId="4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wrapText="1"/>
    </xf>
    <xf numFmtId="164" fontId="3" fillId="0" borderId="0" xfId="0" applyNumberFormat="1" applyFont="1"/>
    <xf numFmtId="164" fontId="6" fillId="0" borderId="0" xfId="0" applyNumberFormat="1" applyFont="1"/>
    <xf numFmtId="164" fontId="14" fillId="0" borderId="0" xfId="0" applyNumberFormat="1" applyFont="1" applyAlignment="1">
      <alignment vertical="top"/>
    </xf>
    <xf numFmtId="164" fontId="5" fillId="0" borderId="0" xfId="0" applyNumberFormat="1" applyFont="1"/>
    <xf numFmtId="164" fontId="5" fillId="0" borderId="0" xfId="0" applyNumberFormat="1" applyFont="1" applyAlignment="1">
      <alignment vertical="center"/>
    </xf>
    <xf numFmtId="164" fontId="7" fillId="0" borderId="0" xfId="0" applyNumberFormat="1" applyFont="1" applyAlignment="1">
      <alignment vertical="center"/>
    </xf>
    <xf numFmtId="0" fontId="9" fillId="0" borderId="0" xfId="0" applyFont="1"/>
    <xf numFmtId="0" fontId="17" fillId="0" borderId="0" xfId="0" applyFont="1"/>
    <xf numFmtId="0" fontId="17" fillId="0" borderId="0" xfId="0" applyFont="1" applyAlignment="1">
      <alignment vertical="center"/>
    </xf>
    <xf numFmtId="0" fontId="17" fillId="0" borderId="0" xfId="0" quotePrefix="1" applyFont="1" applyAlignment="1">
      <alignment vertical="center"/>
    </xf>
    <xf numFmtId="0" fontId="9" fillId="0" borderId="0" xfId="0" applyFont="1" applyAlignment="1">
      <alignment vertical="center"/>
    </xf>
    <xf numFmtId="0" fontId="20" fillId="0" borderId="0" xfId="0" applyFont="1"/>
    <xf numFmtId="164" fontId="20" fillId="0" borderId="0" xfId="0" applyNumberFormat="1" applyFont="1"/>
    <xf numFmtId="0" fontId="24" fillId="0" borderId="0" xfId="0" applyFont="1" applyAlignment="1">
      <alignment vertical="center"/>
    </xf>
    <xf numFmtId="0" fontId="20" fillId="0" borderId="0" xfId="0" applyFont="1" applyAlignment="1">
      <alignment vertical="center"/>
    </xf>
    <xf numFmtId="164" fontId="20" fillId="0" borderId="0" xfId="0" applyNumberFormat="1" applyFont="1" applyAlignment="1">
      <alignment vertical="center"/>
    </xf>
    <xf numFmtId="164" fontId="22" fillId="0" borderId="0" xfId="0" applyNumberFormat="1" applyFont="1" applyAlignment="1">
      <alignment vertical="center"/>
    </xf>
    <xf numFmtId="0" fontId="12" fillId="0" borderId="0" xfId="0" applyFont="1" applyAlignment="1">
      <alignment vertical="center"/>
    </xf>
    <xf numFmtId="0" fontId="30" fillId="0" borderId="0" xfId="0" applyFont="1"/>
    <xf numFmtId="0" fontId="33" fillId="0" borderId="0" xfId="0" applyFont="1"/>
    <xf numFmtId="0" fontId="34" fillId="0" borderId="0" xfId="0" applyFont="1"/>
    <xf numFmtId="164" fontId="34" fillId="0" borderId="0" xfId="0" applyNumberFormat="1" applyFont="1" applyAlignment="1">
      <alignment vertical="top"/>
    </xf>
    <xf numFmtId="0" fontId="34" fillId="0" borderId="0" xfId="0" applyFont="1" applyAlignment="1">
      <alignment vertical="top"/>
    </xf>
    <xf numFmtId="164" fontId="34" fillId="2" borderId="0" xfId="0" applyNumberFormat="1" applyFont="1" applyFill="1" applyAlignment="1">
      <alignment vertical="top"/>
    </xf>
    <xf numFmtId="0" fontId="36" fillId="0" borderId="0" xfId="0" applyFont="1" applyAlignment="1">
      <alignment vertical="center"/>
    </xf>
    <xf numFmtId="0" fontId="31" fillId="0" borderId="0" xfId="0" applyFont="1" applyAlignment="1">
      <alignment vertical="center"/>
    </xf>
    <xf numFmtId="164" fontId="31" fillId="0" borderId="0" xfId="0" applyNumberFormat="1" applyFont="1" applyAlignment="1">
      <alignment vertical="center"/>
    </xf>
    <xf numFmtId="0" fontId="38" fillId="0" borderId="0" xfId="0" applyFont="1"/>
    <xf numFmtId="43" fontId="25" fillId="0" borderId="0" xfId="2" applyFont="1" applyAlignment="1">
      <alignment vertical="top"/>
    </xf>
    <xf numFmtId="0" fontId="43" fillId="0" borderId="0" xfId="0" applyFont="1" applyAlignment="1">
      <alignment vertical="center" wrapText="1"/>
    </xf>
    <xf numFmtId="0" fontId="43" fillId="0" borderId="0" xfId="0" applyFont="1"/>
    <xf numFmtId="164" fontId="45" fillId="0" borderId="0" xfId="0" applyNumberFormat="1" applyFont="1"/>
    <xf numFmtId="0" fontId="7" fillId="0" borderId="0" xfId="0" applyFont="1" applyAlignment="1">
      <alignment vertical="center" wrapText="1"/>
    </xf>
    <xf numFmtId="0" fontId="11" fillId="0" borderId="0" xfId="0" applyFont="1" applyAlignment="1">
      <alignment wrapText="1"/>
    </xf>
    <xf numFmtId="0" fontId="11" fillId="0" borderId="0" xfId="0" applyFont="1"/>
    <xf numFmtId="164" fontId="47" fillId="0" borderId="0" xfId="0" applyNumberFormat="1" applyFont="1" applyAlignment="1">
      <alignment vertical="center"/>
    </xf>
    <xf numFmtId="164" fontId="49" fillId="0" borderId="0" xfId="0" applyNumberFormat="1" applyFont="1" applyAlignment="1">
      <alignment vertical="center"/>
    </xf>
    <xf numFmtId="164" fontId="47" fillId="0" borderId="0" xfId="0" applyNumberFormat="1" applyFont="1"/>
    <xf numFmtId="43" fontId="25" fillId="0" borderId="0" xfId="2" applyFont="1" applyFill="1" applyBorder="1" applyAlignment="1">
      <alignment horizontal="center" vertical="center"/>
    </xf>
    <xf numFmtId="0" fontId="27" fillId="0" borderId="0" xfId="0" applyFont="1"/>
    <xf numFmtId="0" fontId="51" fillId="0" borderId="0" xfId="0" applyFont="1"/>
    <xf numFmtId="43" fontId="25" fillId="0" borderId="0" xfId="2" applyFont="1" applyFill="1" applyBorder="1" applyAlignment="1">
      <alignment vertical="top"/>
    </xf>
    <xf numFmtId="43" fontId="53" fillId="0" borderId="0" xfId="2" applyFont="1" applyFill="1" applyBorder="1" applyAlignment="1">
      <alignment horizontal="left" vertical="center"/>
    </xf>
    <xf numFmtId="0" fontId="53" fillId="0" borderId="0" xfId="0" applyFont="1"/>
    <xf numFmtId="0" fontId="17" fillId="0" borderId="0" xfId="0" applyFont="1" applyAlignment="1">
      <alignment vertical="top"/>
    </xf>
    <xf numFmtId="0" fontId="59" fillId="0" borderId="0" xfId="0" applyFont="1" applyAlignment="1">
      <alignment vertical="center"/>
    </xf>
    <xf numFmtId="0" fontId="6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46" fillId="8" borderId="4" xfId="0" applyFont="1" applyFill="1" applyBorder="1" applyAlignment="1">
      <alignment vertical="center"/>
    </xf>
    <xf numFmtId="0" fontId="46" fillId="8" borderId="8" xfId="0" applyFont="1" applyFill="1" applyBorder="1" applyAlignment="1">
      <alignment vertical="center"/>
    </xf>
    <xf numFmtId="0" fontId="46" fillId="8" borderId="9" xfId="0" applyFont="1" applyFill="1" applyBorder="1" applyAlignment="1">
      <alignment vertical="center"/>
    </xf>
    <xf numFmtId="0" fontId="46" fillId="8" borderId="13" xfId="0" applyFont="1" applyFill="1" applyBorder="1" applyAlignment="1">
      <alignment vertical="center"/>
    </xf>
    <xf numFmtId="0" fontId="46" fillId="8" borderId="5" xfId="0" applyFont="1" applyFill="1" applyBorder="1" applyAlignment="1">
      <alignment vertical="center"/>
    </xf>
    <xf numFmtId="0" fontId="46" fillId="8" borderId="14" xfId="0" applyFont="1" applyFill="1" applyBorder="1" applyAlignment="1">
      <alignment vertical="center"/>
    </xf>
    <xf numFmtId="164" fontId="50" fillId="0" borderId="0" xfId="0" applyNumberFormat="1" applyFont="1"/>
    <xf numFmtId="0" fontId="46" fillId="8" borderId="15" xfId="0" applyFont="1" applyFill="1" applyBorder="1" applyAlignment="1">
      <alignment vertical="center"/>
    </xf>
    <xf numFmtId="0" fontId="46" fillId="8" borderId="16" xfId="0" applyFont="1" applyFill="1" applyBorder="1" applyAlignment="1">
      <alignment vertical="center"/>
    </xf>
    <xf numFmtId="0" fontId="62" fillId="8" borderId="16" xfId="0" applyFont="1" applyFill="1" applyBorder="1" applyAlignment="1">
      <alignment vertical="center"/>
    </xf>
    <xf numFmtId="0" fontId="46" fillId="8" borderId="17" xfId="0" applyFont="1" applyFill="1" applyBorder="1" applyAlignment="1">
      <alignment vertical="center"/>
    </xf>
    <xf numFmtId="0" fontId="27" fillId="0" borderId="0" xfId="0" applyFont="1" applyAlignment="1">
      <alignment vertical="center"/>
    </xf>
    <xf numFmtId="0" fontId="61" fillId="0" borderId="0" xfId="0" applyFont="1" applyAlignment="1">
      <alignment vertical="center"/>
    </xf>
    <xf numFmtId="0" fontId="74" fillId="8" borderId="5" xfId="0" applyFont="1" applyFill="1" applyBorder="1" applyAlignment="1">
      <alignment vertical="center"/>
    </xf>
    <xf numFmtId="0" fontId="74" fillId="8" borderId="16" xfId="0" applyFont="1" applyFill="1" applyBorder="1" applyAlignment="1">
      <alignment vertical="center"/>
    </xf>
    <xf numFmtId="0" fontId="74" fillId="8" borderId="4" xfId="0" applyFont="1" applyFill="1" applyBorder="1" applyAlignment="1">
      <alignment vertical="center"/>
    </xf>
    <xf numFmtId="0" fontId="73" fillId="10" borderId="0" xfId="0" applyFont="1" applyFill="1" applyAlignment="1">
      <alignment vertical="center"/>
    </xf>
    <xf numFmtId="0" fontId="3" fillId="11" borderId="6" xfId="0" applyFont="1" applyFill="1" applyBorder="1"/>
    <xf numFmtId="0" fontId="3" fillId="11" borderId="7" xfId="0" applyFont="1" applyFill="1" applyBorder="1"/>
    <xf numFmtId="0" fontId="35" fillId="11" borderId="0" xfId="1" applyFont="1" applyFill="1" applyBorder="1" applyAlignment="1">
      <alignment vertical="center"/>
    </xf>
    <xf numFmtId="0" fontId="6" fillId="11" borderId="0" xfId="0" applyFont="1" applyFill="1"/>
    <xf numFmtId="0" fontId="3" fillId="11" borderId="0" xfId="0" applyFont="1" applyFill="1"/>
    <xf numFmtId="0" fontId="67" fillId="11" borderId="5" xfId="0" applyFont="1" applyFill="1" applyBorder="1"/>
    <xf numFmtId="0" fontId="4" fillId="11" borderId="0" xfId="0" applyFont="1" applyFill="1"/>
    <xf numFmtId="0" fontId="30" fillId="11" borderId="0" xfId="0" applyFont="1" applyFill="1"/>
    <xf numFmtId="0" fontId="7" fillId="11" borderId="6" xfId="0" applyFont="1" applyFill="1" applyBorder="1"/>
    <xf numFmtId="0" fontId="13" fillId="11" borderId="0" xfId="0" applyFont="1" applyFill="1"/>
    <xf numFmtId="0" fontId="65" fillId="11" borderId="5" xfId="0" applyFont="1" applyFill="1" applyBorder="1"/>
    <xf numFmtId="0" fontId="7" fillId="11" borderId="0" xfId="0" applyFont="1" applyFill="1"/>
    <xf numFmtId="0" fontId="5" fillId="11" borderId="0" xfId="0" applyFont="1" applyFill="1"/>
    <xf numFmtId="0" fontId="7" fillId="11" borderId="7" xfId="0" applyFont="1" applyFill="1" applyBorder="1"/>
    <xf numFmtId="0" fontId="5" fillId="11" borderId="7" xfId="0" applyFont="1" applyFill="1" applyBorder="1"/>
    <xf numFmtId="0" fontId="35" fillId="11" borderId="0" xfId="1" applyFont="1" applyFill="1" applyBorder="1" applyAlignment="1">
      <alignment horizontal="left" vertical="center"/>
    </xf>
    <xf numFmtId="0" fontId="1" fillId="11" borderId="0" xfId="1" applyFill="1" applyBorder="1" applyAlignment="1">
      <alignment vertical="center"/>
    </xf>
    <xf numFmtId="0" fontId="5" fillId="11" borderId="0" xfId="0" quotePrefix="1" applyFont="1" applyFill="1"/>
    <xf numFmtId="0" fontId="3" fillId="11" borderId="10" xfId="0" applyFont="1" applyFill="1" applyBorder="1"/>
    <xf numFmtId="0" fontId="6" fillId="11" borderId="11" xfId="0" applyFont="1" applyFill="1" applyBorder="1"/>
    <xf numFmtId="0" fontId="30" fillId="11" borderId="11" xfId="0" applyFont="1" applyFill="1" applyBorder="1"/>
    <xf numFmtId="0" fontId="3" fillId="11" borderId="11" xfId="0" applyFont="1" applyFill="1" applyBorder="1"/>
    <xf numFmtId="0" fontId="3" fillId="11" borderId="12" xfId="0" applyFont="1" applyFill="1" applyBorder="1"/>
    <xf numFmtId="0" fontId="4" fillId="12" borderId="0" xfId="0" applyFont="1" applyFill="1" applyAlignment="1">
      <alignment vertical="center"/>
    </xf>
    <xf numFmtId="0" fontId="4" fillId="12" borderId="6" xfId="0" applyFont="1" applyFill="1" applyBorder="1" applyAlignment="1">
      <alignment vertical="center"/>
    </xf>
    <xf numFmtId="0" fontId="29" fillId="12" borderId="0" xfId="0" applyFont="1" applyFill="1" applyAlignment="1">
      <alignment vertical="center"/>
    </xf>
    <xf numFmtId="0" fontId="4" fillId="12" borderId="7" xfId="0" applyFont="1" applyFill="1" applyBorder="1" applyAlignment="1">
      <alignment vertical="center"/>
    </xf>
    <xf numFmtId="0" fontId="65" fillId="12" borderId="5" xfId="0" applyFont="1" applyFill="1" applyBorder="1" applyAlignment="1">
      <alignment vertical="center"/>
    </xf>
    <xf numFmtId="0" fontId="57" fillId="12" borderId="5" xfId="0" applyFont="1" applyFill="1" applyBorder="1" applyAlignment="1">
      <alignment vertical="center"/>
    </xf>
    <xf numFmtId="0" fontId="4" fillId="12" borderId="5" xfId="0" applyFont="1" applyFill="1" applyBorder="1" applyAlignment="1">
      <alignment vertical="center"/>
    </xf>
    <xf numFmtId="0" fontId="5" fillId="12" borderId="5" xfId="0" applyFont="1" applyFill="1" applyBorder="1" applyAlignment="1">
      <alignment vertical="center"/>
    </xf>
    <xf numFmtId="0" fontId="65" fillId="12" borderId="0" xfId="0" applyFont="1" applyFill="1" applyAlignment="1">
      <alignment vertical="center"/>
    </xf>
    <xf numFmtId="0" fontId="57" fillId="12" borderId="0" xfId="0" applyFont="1" applyFill="1" applyAlignment="1">
      <alignment vertical="center"/>
    </xf>
    <xf numFmtId="0" fontId="5" fillId="12" borderId="0" xfId="0" applyFont="1" applyFill="1" applyAlignment="1">
      <alignment vertical="center"/>
    </xf>
    <xf numFmtId="0" fontId="66" fillId="12" borderId="0" xfId="0" applyFont="1" applyFill="1" applyAlignment="1">
      <alignment vertical="center"/>
    </xf>
    <xf numFmtId="0" fontId="48" fillId="12" borderId="0" xfId="0" applyFont="1" applyFill="1" applyAlignment="1">
      <alignment vertical="center"/>
    </xf>
    <xf numFmtId="0" fontId="3" fillId="12" borderId="6" xfId="0" applyFont="1" applyFill="1" applyBorder="1"/>
    <xf numFmtId="0" fontId="67" fillId="12" borderId="5" xfId="0" applyFont="1" applyFill="1" applyBorder="1" applyAlignment="1">
      <alignment vertical="center"/>
    </xf>
    <xf numFmtId="0" fontId="68" fillId="12" borderId="5" xfId="0" applyFont="1" applyFill="1" applyBorder="1"/>
    <xf numFmtId="0" fontId="3" fillId="12" borderId="7" xfId="0" applyFont="1" applyFill="1" applyBorder="1"/>
    <xf numFmtId="0" fontId="13" fillId="12" borderId="0" xfId="0" applyFont="1" applyFill="1" applyAlignment="1">
      <alignment vertical="center"/>
    </xf>
    <xf numFmtId="0" fontId="57" fillId="12" borderId="7" xfId="0" applyFont="1" applyFill="1" applyBorder="1" applyAlignment="1">
      <alignment vertical="center"/>
    </xf>
    <xf numFmtId="0" fontId="35" fillId="12" borderId="0" xfId="1" applyFont="1" applyFill="1" applyBorder="1" applyAlignment="1">
      <alignment vertical="center"/>
    </xf>
    <xf numFmtId="0" fontId="56" fillId="12" borderId="0" xfId="1" applyFont="1" applyFill="1" applyBorder="1" applyAlignment="1">
      <alignment vertical="center"/>
    </xf>
    <xf numFmtId="0" fontId="48" fillId="12" borderId="0" xfId="0" applyFont="1" applyFill="1"/>
    <xf numFmtId="0" fontId="6" fillId="12" borderId="0" xfId="0" applyFont="1" applyFill="1"/>
    <xf numFmtId="0" fontId="3" fillId="12" borderId="0" xfId="0" applyFont="1" applyFill="1"/>
    <xf numFmtId="0" fontId="67" fillId="12" borderId="5" xfId="0" applyFont="1" applyFill="1" applyBorder="1"/>
    <xf numFmtId="0" fontId="4" fillId="12" borderId="0" xfId="0" applyFont="1" applyFill="1"/>
    <xf numFmtId="0" fontId="29" fillId="12" borderId="0" xfId="0" applyFont="1" applyFill="1"/>
    <xf numFmtId="0" fontId="20" fillId="12" borderId="0" xfId="0" applyFont="1" applyFill="1" applyAlignment="1">
      <alignment vertical="center"/>
    </xf>
    <xf numFmtId="164" fontId="20" fillId="12" borderId="0" xfId="0" applyNumberFormat="1" applyFont="1" applyFill="1" applyAlignment="1">
      <alignment vertical="center"/>
    </xf>
    <xf numFmtId="0" fontId="51" fillId="13" borderId="0" xfId="0" applyFont="1" applyFill="1"/>
    <xf numFmtId="0" fontId="37" fillId="0" borderId="0" xfId="0" applyFont="1" applyAlignment="1">
      <alignment vertical="center"/>
    </xf>
    <xf numFmtId="0" fontId="52" fillId="0" borderId="0" xfId="0" applyFont="1" applyAlignment="1">
      <alignment horizontal="center" vertical="center"/>
    </xf>
    <xf numFmtId="0" fontId="30" fillId="0" borderId="0" xfId="0" applyFont="1" applyAlignment="1">
      <alignment vertical="center"/>
    </xf>
    <xf numFmtId="0" fontId="47" fillId="0" borderId="0" xfId="0" applyFont="1" applyAlignment="1">
      <alignment horizontal="right" vertical="center"/>
    </xf>
    <xf numFmtId="164" fontId="28" fillId="0" borderId="0" xfId="0" applyNumberFormat="1" applyFont="1" applyAlignment="1">
      <alignment vertical="top"/>
    </xf>
    <xf numFmtId="0" fontId="20" fillId="12" borderId="0" xfId="0" applyFont="1" applyFill="1"/>
    <xf numFmtId="0" fontId="20" fillId="12" borderId="0" xfId="0" applyFont="1" applyFill="1" applyAlignment="1">
      <alignment horizontal="center" vertical="center"/>
    </xf>
    <xf numFmtId="0" fontId="31" fillId="12" borderId="0" xfId="0" applyFont="1" applyFill="1" applyAlignment="1">
      <alignment vertical="center"/>
    </xf>
    <xf numFmtId="0" fontId="19" fillId="12" borderId="0" xfId="0" applyFont="1" applyFill="1" applyAlignment="1">
      <alignment vertical="center"/>
    </xf>
    <xf numFmtId="164" fontId="22" fillId="12" borderId="0" xfId="0" applyNumberFormat="1" applyFont="1" applyFill="1" applyAlignment="1">
      <alignment vertical="center"/>
    </xf>
    <xf numFmtId="164" fontId="44" fillId="12" borderId="0" xfId="0" applyNumberFormat="1" applyFont="1" applyFill="1" applyAlignment="1">
      <alignment vertical="center"/>
    </xf>
    <xf numFmtId="164" fontId="31" fillId="12" borderId="0" xfId="0" applyNumberFormat="1" applyFont="1" applyFill="1" applyAlignment="1">
      <alignment vertical="center"/>
    </xf>
    <xf numFmtId="0" fontId="23" fillId="14" borderId="0" xfId="0" applyFont="1" applyFill="1" applyAlignment="1">
      <alignment vertical="center"/>
    </xf>
    <xf numFmtId="0" fontId="28" fillId="0" borderId="22" xfId="0" applyFont="1" applyBorder="1" applyAlignment="1">
      <alignment vertical="top"/>
    </xf>
    <xf numFmtId="164" fontId="50" fillId="0" borderId="23" xfId="0" applyNumberFormat="1" applyFont="1" applyBorder="1"/>
    <xf numFmtId="164" fontId="28" fillId="0" borderId="23" xfId="0" applyNumberFormat="1" applyFont="1" applyBorder="1" applyAlignment="1">
      <alignment vertical="top"/>
    </xf>
    <xf numFmtId="164" fontId="34" fillId="0" borderId="23" xfId="0" applyNumberFormat="1" applyFont="1" applyBorder="1" applyAlignment="1">
      <alignment vertical="top"/>
    </xf>
    <xf numFmtId="164" fontId="34" fillId="0" borderId="24" xfId="0" applyNumberFormat="1" applyFont="1" applyBorder="1" applyAlignment="1">
      <alignment vertical="top"/>
    </xf>
    <xf numFmtId="0" fontId="28" fillId="0" borderId="25" xfId="0" applyFont="1" applyBorder="1" applyAlignment="1">
      <alignment vertical="top"/>
    </xf>
    <xf numFmtId="164" fontId="34" fillId="0" borderId="26" xfId="0" applyNumberFormat="1" applyFont="1" applyBorder="1" applyAlignment="1">
      <alignment vertical="top"/>
    </xf>
    <xf numFmtId="0" fontId="36" fillId="0" borderId="25" xfId="0" applyFont="1" applyBorder="1" applyAlignment="1">
      <alignment vertical="center"/>
    </xf>
    <xf numFmtId="0" fontId="36" fillId="0" borderId="26" xfId="0" applyFont="1" applyBorder="1" applyAlignment="1">
      <alignment vertical="center"/>
    </xf>
    <xf numFmtId="43" fontId="76" fillId="14" borderId="25" xfId="2" applyFont="1" applyFill="1" applyBorder="1" applyAlignment="1">
      <alignment vertical="center"/>
    </xf>
    <xf numFmtId="0" fontId="23" fillId="14" borderId="26" xfId="0" applyFont="1" applyFill="1" applyBorder="1" applyAlignment="1">
      <alignment vertical="center"/>
    </xf>
    <xf numFmtId="0" fontId="20" fillId="12" borderId="25" xfId="0" applyFont="1" applyFill="1" applyBorder="1"/>
    <xf numFmtId="43" fontId="44" fillId="12" borderId="26" xfId="2" applyFont="1" applyFill="1" applyBorder="1" applyAlignment="1">
      <alignment horizontal="center" vertical="center"/>
    </xf>
    <xf numFmtId="0" fontId="20" fillId="12" borderId="26" xfId="0" applyFont="1" applyFill="1" applyBorder="1" applyAlignment="1">
      <alignment vertical="center"/>
    </xf>
    <xf numFmtId="0" fontId="12" fillId="12" borderId="26" xfId="0" applyFont="1" applyFill="1" applyBorder="1" applyAlignment="1">
      <alignment vertical="center"/>
    </xf>
    <xf numFmtId="0" fontId="12" fillId="12" borderId="25" xfId="0" applyFont="1" applyFill="1" applyBorder="1" applyAlignment="1">
      <alignment vertical="center"/>
    </xf>
    <xf numFmtId="0" fontId="20" fillId="12" borderId="25" xfId="0" applyFont="1" applyFill="1" applyBorder="1" applyAlignment="1">
      <alignment vertical="center"/>
    </xf>
    <xf numFmtId="0" fontId="10" fillId="12" borderId="26" xfId="0" applyFont="1" applyFill="1" applyBorder="1" applyAlignment="1">
      <alignment vertical="center"/>
    </xf>
    <xf numFmtId="0" fontId="31" fillId="12" borderId="25" xfId="0" applyFont="1" applyFill="1" applyBorder="1" applyAlignment="1">
      <alignment vertical="center"/>
    </xf>
    <xf numFmtId="0" fontId="31" fillId="12" borderId="26" xfId="0" applyFont="1" applyFill="1" applyBorder="1" applyAlignment="1">
      <alignment vertical="center"/>
    </xf>
    <xf numFmtId="0" fontId="20" fillId="12" borderId="27" xfId="0" applyFont="1" applyFill="1" applyBorder="1" applyAlignment="1">
      <alignment vertical="center"/>
    </xf>
    <xf numFmtId="164" fontId="22" fillId="12" borderId="28" xfId="0" applyNumberFormat="1" applyFont="1" applyFill="1" applyBorder="1" applyAlignment="1">
      <alignment vertical="center"/>
    </xf>
    <xf numFmtId="164" fontId="20" fillId="12" borderId="28" xfId="0" applyNumberFormat="1" applyFont="1" applyFill="1" applyBorder="1" applyAlignment="1">
      <alignment vertical="center"/>
    </xf>
    <xf numFmtId="0" fontId="20" fillId="12" borderId="28" xfId="0" applyFont="1" applyFill="1" applyBorder="1" applyAlignment="1">
      <alignment vertical="center"/>
    </xf>
    <xf numFmtId="164" fontId="20" fillId="12" borderId="29" xfId="0" applyNumberFormat="1" applyFont="1" applyFill="1" applyBorder="1" applyAlignment="1">
      <alignment vertical="center"/>
    </xf>
    <xf numFmtId="0" fontId="78" fillId="0" borderId="0" xfId="0" applyFont="1" applyAlignment="1">
      <alignment horizontal="right" vertical="center"/>
    </xf>
    <xf numFmtId="0" fontId="79" fillId="0" borderId="0" xfId="0" applyFont="1" applyAlignment="1">
      <alignment vertical="center"/>
    </xf>
    <xf numFmtId="0" fontId="79" fillId="0" borderId="0" xfId="0" applyFont="1" applyAlignment="1">
      <alignment horizontal="center" vertical="center"/>
    </xf>
    <xf numFmtId="0" fontId="81" fillId="12" borderId="0" xfId="0" applyFont="1" applyFill="1"/>
    <xf numFmtId="43" fontId="82" fillId="9" borderId="0" xfId="2" applyFont="1" applyFill="1" applyBorder="1" applyAlignment="1">
      <alignment vertical="center"/>
    </xf>
    <xf numFmtId="0" fontId="82" fillId="9" borderId="0" xfId="0" applyFont="1" applyFill="1" applyAlignment="1">
      <alignment vertical="center"/>
    </xf>
    <xf numFmtId="0" fontId="83" fillId="9" borderId="0" xfId="0" applyFont="1" applyFill="1" applyAlignment="1">
      <alignment vertical="center"/>
    </xf>
    <xf numFmtId="0" fontId="84" fillId="9" borderId="0" xfId="0" applyFont="1" applyFill="1" applyAlignment="1">
      <alignment vertical="center"/>
    </xf>
    <xf numFmtId="0" fontId="85" fillId="9" borderId="0" xfId="0" applyFont="1" applyFill="1" applyAlignment="1">
      <alignment vertical="center"/>
    </xf>
    <xf numFmtId="0" fontId="86" fillId="9" borderId="0" xfId="0" applyFont="1" applyFill="1" applyAlignment="1">
      <alignment vertical="center"/>
    </xf>
    <xf numFmtId="0" fontId="77" fillId="9" borderId="0" xfId="0" applyFont="1" applyFill="1" applyAlignment="1">
      <alignment vertical="center"/>
    </xf>
    <xf numFmtId="164" fontId="82" fillId="0" borderId="0" xfId="0" applyNumberFormat="1" applyFont="1"/>
    <xf numFmtId="164" fontId="4" fillId="10" borderId="0" xfId="0" applyNumberFormat="1" applyFont="1" applyFill="1" applyAlignment="1">
      <alignment vertical="center"/>
    </xf>
    <xf numFmtId="164" fontId="5" fillId="10" borderId="0" xfId="0" applyNumberFormat="1" applyFont="1" applyFill="1" applyAlignment="1">
      <alignment vertical="center"/>
    </xf>
    <xf numFmtId="0" fontId="5" fillId="10" borderId="0" xfId="0" applyFont="1" applyFill="1" applyAlignment="1">
      <alignment vertical="center"/>
    </xf>
    <xf numFmtId="164" fontId="4" fillId="10" borderId="0" xfId="0" applyNumberFormat="1" applyFont="1" applyFill="1"/>
    <xf numFmtId="164" fontId="5" fillId="10" borderId="0" xfId="0" applyNumberFormat="1" applyFont="1" applyFill="1"/>
    <xf numFmtId="0" fontId="5" fillId="10" borderId="0" xfId="0" applyFont="1" applyFill="1"/>
    <xf numFmtId="164" fontId="17" fillId="10" borderId="0" xfId="0" applyNumberFormat="1" applyFont="1" applyFill="1"/>
    <xf numFmtId="164" fontId="73" fillId="4" borderId="0" xfId="0" applyNumberFormat="1" applyFont="1" applyFill="1" applyAlignment="1">
      <alignment vertical="center"/>
    </xf>
    <xf numFmtId="164" fontId="18" fillId="4" borderId="0" xfId="0" applyNumberFormat="1" applyFont="1" applyFill="1" applyAlignment="1">
      <alignment vertical="center"/>
    </xf>
    <xf numFmtId="164" fontId="23" fillId="4" borderId="0" xfId="0" applyNumberFormat="1" applyFont="1" applyFill="1" applyAlignment="1">
      <alignment vertical="center"/>
    </xf>
    <xf numFmtId="164" fontId="73" fillId="10" borderId="21" xfId="0" applyNumberFormat="1" applyFont="1" applyFill="1" applyBorder="1" applyAlignment="1">
      <alignment vertical="center"/>
    </xf>
    <xf numFmtId="164" fontId="48" fillId="10" borderId="21" xfId="0" applyNumberFormat="1" applyFont="1" applyFill="1" applyBorder="1" applyAlignment="1">
      <alignment vertical="center"/>
    </xf>
    <xf numFmtId="164" fontId="47" fillId="10" borderId="21" xfId="0" applyNumberFormat="1" applyFont="1" applyFill="1" applyBorder="1" applyAlignment="1">
      <alignment vertical="center"/>
    </xf>
    <xf numFmtId="0" fontId="47" fillId="10" borderId="21" xfId="0" applyFont="1" applyFill="1" applyBorder="1" applyAlignment="1">
      <alignment vertical="center"/>
    </xf>
    <xf numFmtId="164" fontId="77" fillId="10" borderId="0" xfId="0" applyNumberFormat="1" applyFont="1" applyFill="1" applyAlignment="1">
      <alignment vertical="center"/>
    </xf>
    <xf numFmtId="165" fontId="5" fillId="10" borderId="0" xfId="0" applyNumberFormat="1" applyFont="1" applyFill="1" applyAlignment="1">
      <alignment vertical="center"/>
    </xf>
    <xf numFmtId="164" fontId="40" fillId="14" borderId="0" xfId="0" applyNumberFormat="1" applyFont="1" applyFill="1" applyAlignment="1">
      <alignment vertical="center"/>
    </xf>
    <xf numFmtId="164" fontId="18" fillId="14" borderId="0" xfId="0" applyNumberFormat="1" applyFont="1" applyFill="1" applyAlignment="1">
      <alignment vertical="center"/>
    </xf>
    <xf numFmtId="164" fontId="23" fillId="14" borderId="0" xfId="0" applyNumberFormat="1" applyFont="1" applyFill="1" applyAlignment="1">
      <alignment vertical="center"/>
    </xf>
    <xf numFmtId="164" fontId="90" fillId="14" borderId="30" xfId="0" applyNumberFormat="1" applyFont="1" applyFill="1" applyBorder="1" applyAlignment="1">
      <alignment horizontal="center" vertical="center" wrapText="1"/>
    </xf>
    <xf numFmtId="0" fontId="91" fillId="14" borderId="30" xfId="0" applyFont="1" applyFill="1" applyBorder="1" applyAlignment="1">
      <alignment horizontal="center" vertical="center"/>
    </xf>
    <xf numFmtId="0" fontId="77" fillId="0" borderId="30" xfId="0" applyFont="1" applyBorder="1" applyAlignment="1">
      <alignment horizontal="center" vertical="center"/>
    </xf>
    <xf numFmtId="0" fontId="19" fillId="10" borderId="1" xfId="0" applyFont="1" applyFill="1" applyBorder="1" applyAlignment="1">
      <alignment vertical="center"/>
    </xf>
    <xf numFmtId="0" fontId="17" fillId="10" borderId="1" xfId="0" applyFont="1" applyFill="1" applyBorder="1" applyAlignment="1">
      <alignment vertical="center"/>
    </xf>
    <xf numFmtId="0" fontId="19" fillId="12" borderId="1" xfId="0" applyFont="1" applyFill="1" applyBorder="1" applyAlignment="1">
      <alignment vertical="center"/>
    </xf>
    <xf numFmtId="0" fontId="31" fillId="12" borderId="1" xfId="0" applyFont="1" applyFill="1" applyBorder="1" applyAlignment="1">
      <alignment vertical="center"/>
    </xf>
    <xf numFmtId="43" fontId="19" fillId="12" borderId="1" xfId="2" applyFont="1" applyFill="1" applyBorder="1" applyAlignment="1">
      <alignment horizontal="right" vertical="center"/>
    </xf>
    <xf numFmtId="0" fontId="77" fillId="12" borderId="1" xfId="0" applyFont="1" applyFill="1" applyBorder="1" applyAlignment="1">
      <alignment vertical="center"/>
    </xf>
    <xf numFmtId="43" fontId="77" fillId="12" borderId="1" xfId="2" applyFont="1" applyFill="1" applyBorder="1" applyAlignment="1">
      <alignment horizontal="right" vertical="center"/>
    </xf>
    <xf numFmtId="43" fontId="19" fillId="12" borderId="1" xfId="2" quotePrefix="1" applyFont="1" applyFill="1" applyBorder="1" applyAlignment="1">
      <alignment horizontal="right" vertical="center"/>
    </xf>
    <xf numFmtId="164" fontId="19" fillId="12" borderId="1" xfId="0" applyNumberFormat="1" applyFont="1" applyFill="1" applyBorder="1" applyAlignment="1">
      <alignment vertical="center"/>
    </xf>
    <xf numFmtId="164" fontId="82" fillId="0" borderId="0" xfId="0" applyNumberFormat="1" applyFont="1" applyAlignment="1">
      <alignment horizontal="center" vertical="center"/>
    </xf>
    <xf numFmtId="0" fontId="69" fillId="9" borderId="18" xfId="0" applyFont="1" applyFill="1" applyBorder="1" applyAlignment="1">
      <alignment vertical="center"/>
    </xf>
    <xf numFmtId="0" fontId="69" fillId="9" borderId="19" xfId="0" applyFont="1" applyFill="1" applyBorder="1" applyAlignment="1">
      <alignment vertical="center"/>
    </xf>
    <xf numFmtId="0" fontId="70" fillId="9" borderId="19" xfId="0" applyFont="1" applyFill="1" applyBorder="1" applyAlignment="1">
      <alignment vertical="center"/>
    </xf>
    <xf numFmtId="0" fontId="69" fillId="9" borderId="20" xfId="0" applyFont="1" applyFill="1" applyBorder="1" applyAlignment="1">
      <alignment vertical="center"/>
    </xf>
    <xf numFmtId="0" fontId="69" fillId="9" borderId="6" xfId="0" applyFont="1" applyFill="1" applyBorder="1" applyAlignment="1">
      <alignment vertical="center"/>
    </xf>
    <xf numFmtId="0" fontId="69" fillId="9" borderId="0" xfId="0" applyFont="1" applyFill="1" applyAlignment="1">
      <alignment vertical="center"/>
    </xf>
    <xf numFmtId="0" fontId="73" fillId="9" borderId="0" xfId="0" applyFont="1" applyFill="1" applyAlignment="1">
      <alignment vertical="center"/>
    </xf>
    <xf numFmtId="0" fontId="71" fillId="9" borderId="0" xfId="0" applyFont="1" applyFill="1" applyAlignment="1">
      <alignment vertical="center"/>
    </xf>
    <xf numFmtId="0" fontId="70" fillId="9" borderId="0" xfId="0" applyFont="1" applyFill="1" applyAlignment="1">
      <alignment vertical="center"/>
    </xf>
    <xf numFmtId="0" fontId="70" fillId="9" borderId="7" xfId="0" applyFont="1" applyFill="1" applyBorder="1" applyAlignment="1">
      <alignment vertical="center"/>
    </xf>
    <xf numFmtId="0" fontId="17" fillId="9" borderId="0" xfId="0" applyFont="1" applyFill="1" applyAlignment="1">
      <alignment vertical="center"/>
    </xf>
    <xf numFmtId="0" fontId="72" fillId="9" borderId="0" xfId="0" applyFont="1" applyFill="1" applyAlignment="1">
      <alignment vertical="center"/>
    </xf>
    <xf numFmtId="0" fontId="69" fillId="9" borderId="7" xfId="0" applyFont="1" applyFill="1" applyBorder="1" applyAlignment="1">
      <alignment vertical="center"/>
    </xf>
    <xf numFmtId="0" fontId="69" fillId="9" borderId="10" xfId="0" applyFont="1" applyFill="1" applyBorder="1" applyAlignment="1">
      <alignment vertical="center"/>
    </xf>
    <xf numFmtId="0" fontId="69" fillId="9" borderId="11" xfId="0" applyFont="1" applyFill="1" applyBorder="1" applyAlignment="1">
      <alignment vertical="center"/>
    </xf>
    <xf numFmtId="0" fontId="70" fillId="9" borderId="11" xfId="0" applyFont="1" applyFill="1" applyBorder="1" applyAlignment="1">
      <alignment vertical="center"/>
    </xf>
    <xf numFmtId="0" fontId="72" fillId="9" borderId="11" xfId="0" applyFont="1" applyFill="1" applyBorder="1" applyAlignment="1">
      <alignment vertical="center"/>
    </xf>
    <xf numFmtId="0" fontId="69" fillId="9" borderId="12" xfId="0" applyFont="1" applyFill="1" applyBorder="1" applyAlignment="1">
      <alignment vertical="center"/>
    </xf>
    <xf numFmtId="164" fontId="15" fillId="10" borderId="0" xfId="0" applyNumberFormat="1" applyFont="1" applyFill="1" applyAlignment="1">
      <alignment vertical="center"/>
    </xf>
    <xf numFmtId="164" fontId="4" fillId="10" borderId="1" xfId="0" applyNumberFormat="1" applyFont="1" applyFill="1" applyBorder="1" applyAlignment="1">
      <alignment vertical="center"/>
    </xf>
    <xf numFmtId="164" fontId="5" fillId="10" borderId="1" xfId="0" applyNumberFormat="1" applyFont="1" applyFill="1" applyBorder="1" applyAlignment="1">
      <alignment vertical="center"/>
    </xf>
    <xf numFmtId="0" fontId="5" fillId="10" borderId="1" xfId="0" applyFont="1" applyFill="1" applyBorder="1" applyAlignment="1">
      <alignment vertical="center"/>
    </xf>
    <xf numFmtId="164" fontId="73" fillId="10" borderId="1" xfId="0" applyNumberFormat="1" applyFont="1" applyFill="1" applyBorder="1" applyAlignment="1">
      <alignment vertical="center"/>
    </xf>
    <xf numFmtId="164" fontId="48" fillId="10" borderId="1" xfId="0" applyNumberFormat="1" applyFont="1" applyFill="1" applyBorder="1" applyAlignment="1">
      <alignment vertical="center"/>
    </xf>
    <xf numFmtId="164" fontId="47" fillId="10" borderId="1" xfId="0" applyNumberFormat="1" applyFont="1" applyFill="1" applyBorder="1" applyAlignment="1">
      <alignment vertical="center"/>
    </xf>
    <xf numFmtId="0" fontId="47" fillId="10" borderId="1" xfId="0" applyFont="1" applyFill="1" applyBorder="1" applyAlignment="1">
      <alignment vertical="center"/>
    </xf>
    <xf numFmtId="164" fontId="4" fillId="10" borderId="1" xfId="0" applyNumberFormat="1" applyFont="1" applyFill="1" applyBorder="1"/>
    <xf numFmtId="164" fontId="5" fillId="10" borderId="1" xfId="0" applyNumberFormat="1" applyFont="1" applyFill="1" applyBorder="1"/>
    <xf numFmtId="0" fontId="5" fillId="10" borderId="1" xfId="0" applyFont="1" applyFill="1" applyBorder="1"/>
    <xf numFmtId="164" fontId="73" fillId="10" borderId="21" xfId="0" applyNumberFormat="1" applyFont="1" applyFill="1" applyBorder="1"/>
    <xf numFmtId="0" fontId="28" fillId="0" borderId="23" xfId="0" applyFont="1" applyBorder="1" applyAlignment="1">
      <alignment vertical="top"/>
    </xf>
    <xf numFmtId="164" fontId="14" fillId="0" borderId="23" xfId="0" applyNumberFormat="1" applyFont="1" applyBorder="1" applyAlignment="1">
      <alignment vertical="top"/>
    </xf>
    <xf numFmtId="43" fontId="25" fillId="0" borderId="23" xfId="2" applyFont="1" applyFill="1" applyBorder="1" applyAlignment="1">
      <alignment vertical="top"/>
    </xf>
    <xf numFmtId="43" fontId="25" fillId="0" borderId="24" xfId="2" applyFont="1" applyFill="1" applyBorder="1" applyAlignment="1">
      <alignment vertical="top"/>
    </xf>
    <xf numFmtId="0" fontId="28" fillId="0" borderId="0" xfId="0" applyFont="1" applyAlignment="1">
      <alignment vertical="top"/>
    </xf>
    <xf numFmtId="43" fontId="25" fillId="0" borderId="26" xfId="2" applyFont="1" applyFill="1" applyBorder="1" applyAlignment="1">
      <alignment vertical="top"/>
    </xf>
    <xf numFmtId="0" fontId="31" fillId="0" borderId="25" xfId="0" applyFont="1" applyBorder="1" applyAlignment="1">
      <alignment vertical="top"/>
    </xf>
    <xf numFmtId="0" fontId="31" fillId="0" borderId="0" xfId="0" applyFont="1" applyAlignment="1">
      <alignment vertical="top"/>
    </xf>
    <xf numFmtId="164" fontId="4" fillId="0" borderId="0" xfId="0" applyNumberFormat="1" applyFont="1"/>
    <xf numFmtId="0" fontId="87" fillId="0" borderId="0" xfId="0" applyFont="1"/>
    <xf numFmtId="164" fontId="5" fillId="0" borderId="26" xfId="0" applyNumberFormat="1" applyFont="1" applyBorder="1"/>
    <xf numFmtId="43" fontId="25" fillId="0" borderId="25" xfId="2" applyFont="1" applyFill="1" applyBorder="1" applyAlignment="1">
      <alignment vertical="center"/>
    </xf>
    <xf numFmtId="0" fontId="4" fillId="0" borderId="0" xfId="0" applyFont="1"/>
    <xf numFmtId="164" fontId="3" fillId="0" borderId="26" xfId="0" applyNumberFormat="1" applyFont="1" applyBorder="1"/>
    <xf numFmtId="43" fontId="25" fillId="0" borderId="25" xfId="2" applyFont="1" applyFill="1" applyBorder="1" applyAlignment="1"/>
    <xf numFmtId="164" fontId="23" fillId="14" borderId="26" xfId="0" applyNumberFormat="1" applyFont="1" applyFill="1" applyBorder="1" applyAlignment="1">
      <alignment vertical="center"/>
    </xf>
    <xf numFmtId="164" fontId="87" fillId="10" borderId="25" xfId="0" applyNumberFormat="1" applyFont="1" applyFill="1" applyBorder="1" applyAlignment="1">
      <alignment vertical="center"/>
    </xf>
    <xf numFmtId="164" fontId="44" fillId="10" borderId="0" xfId="0" applyNumberFormat="1" applyFont="1" applyFill="1" applyAlignment="1">
      <alignment vertical="center"/>
    </xf>
    <xf numFmtId="164" fontId="5" fillId="10" borderId="26" xfId="0" applyNumberFormat="1" applyFont="1" applyFill="1" applyBorder="1" applyAlignment="1">
      <alignment vertical="center"/>
    </xf>
    <xf numFmtId="164" fontId="47" fillId="10" borderId="26" xfId="0" applyNumberFormat="1" applyFont="1" applyFill="1" applyBorder="1" applyAlignment="1">
      <alignment vertical="center"/>
    </xf>
    <xf numFmtId="164" fontId="80" fillId="10" borderId="25" xfId="0" applyNumberFormat="1" applyFont="1" applyFill="1" applyBorder="1" applyAlignment="1">
      <alignment vertical="center"/>
    </xf>
    <xf numFmtId="43" fontId="76" fillId="4" borderId="25" xfId="2" applyFont="1" applyFill="1" applyBorder="1" applyAlignment="1">
      <alignment vertical="center"/>
    </xf>
    <xf numFmtId="164" fontId="23" fillId="4" borderId="26" xfId="0" applyNumberFormat="1" applyFont="1" applyFill="1" applyBorder="1" applyAlignment="1">
      <alignment vertical="center"/>
    </xf>
    <xf numFmtId="164" fontId="80" fillId="10" borderId="25" xfId="0" applyNumberFormat="1" applyFont="1" applyFill="1" applyBorder="1"/>
    <xf numFmtId="164" fontId="47" fillId="10" borderId="26" xfId="0" applyNumberFormat="1" applyFont="1" applyFill="1" applyBorder="1"/>
    <xf numFmtId="164" fontId="87" fillId="10" borderId="25" xfId="0" applyNumberFormat="1" applyFont="1" applyFill="1" applyBorder="1"/>
    <xf numFmtId="164" fontId="77" fillId="10" borderId="0" xfId="0" applyNumberFormat="1" applyFont="1" applyFill="1"/>
    <xf numFmtId="164" fontId="5" fillId="10" borderId="26" xfId="0" applyNumberFormat="1" applyFont="1" applyFill="1" applyBorder="1"/>
    <xf numFmtId="164" fontId="7" fillId="4" borderId="0" xfId="0" applyNumberFormat="1" applyFont="1" applyFill="1" applyAlignment="1">
      <alignment vertical="center"/>
    </xf>
    <xf numFmtId="164" fontId="88" fillId="10" borderId="27" xfId="0" applyNumberFormat="1" applyFont="1" applyFill="1" applyBorder="1"/>
    <xf numFmtId="164" fontId="82" fillId="10" borderId="28" xfId="0" applyNumberFormat="1" applyFont="1" applyFill="1" applyBorder="1"/>
    <xf numFmtId="164" fontId="6" fillId="10" borderId="28" xfId="0" applyNumberFormat="1" applyFont="1" applyFill="1" applyBorder="1"/>
    <xf numFmtId="164" fontId="3" fillId="10" borderId="28" xfId="0" applyNumberFormat="1" applyFont="1" applyFill="1" applyBorder="1"/>
    <xf numFmtId="0" fontId="3" fillId="10" borderId="28" xfId="0" applyFont="1" applyFill="1" applyBorder="1"/>
    <xf numFmtId="164" fontId="3" fillId="10" borderId="29" xfId="0" applyNumberFormat="1" applyFont="1" applyFill="1" applyBorder="1"/>
    <xf numFmtId="0" fontId="19" fillId="10" borderId="1" xfId="0" applyFont="1" applyFill="1" applyBorder="1" applyAlignment="1">
      <alignment horizontal="center" vertical="center"/>
    </xf>
    <xf numFmtId="0" fontId="19" fillId="10" borderId="1" xfId="0" quotePrefix="1" applyFont="1" applyFill="1" applyBorder="1" applyAlignment="1">
      <alignment horizontal="center" vertical="center"/>
    </xf>
    <xf numFmtId="0" fontId="11" fillId="0" borderId="0" xfId="0" applyFont="1" applyAlignment="1">
      <alignment vertical="center" wrapText="1"/>
    </xf>
    <xf numFmtId="0" fontId="43" fillId="14" borderId="0" xfId="0" applyFont="1" applyFill="1" applyAlignment="1">
      <alignment vertical="center" wrapText="1"/>
    </xf>
    <xf numFmtId="0" fontId="33" fillId="14" borderId="0" xfId="0" applyFont="1" applyFill="1" applyAlignment="1">
      <alignment vertical="center" wrapText="1"/>
    </xf>
    <xf numFmtId="0" fontId="34" fillId="0" borderId="22" xfId="0" applyFont="1" applyBorder="1"/>
    <xf numFmtId="0" fontId="34" fillId="0" borderId="23" xfId="0" applyFont="1" applyBorder="1"/>
    <xf numFmtId="0" fontId="34" fillId="0" borderId="24" xfId="0" applyFont="1" applyBorder="1"/>
    <xf numFmtId="0" fontId="34" fillId="0" borderId="25" xfId="0" applyFont="1" applyBorder="1"/>
    <xf numFmtId="0" fontId="34" fillId="0" borderId="26" xfId="0" applyFont="1" applyBorder="1"/>
    <xf numFmtId="0" fontId="38" fillId="0" borderId="25" xfId="0" applyFont="1" applyBorder="1"/>
    <xf numFmtId="0" fontId="38" fillId="0" borderId="26" xfId="0" applyFont="1" applyBorder="1"/>
    <xf numFmtId="0" fontId="43" fillId="14" borderId="25" xfId="0" applyFont="1" applyFill="1" applyBorder="1" applyAlignment="1">
      <alignment vertical="center" wrapText="1"/>
    </xf>
    <xf numFmtId="0" fontId="5" fillId="14" borderId="26" xfId="0" applyFont="1" applyFill="1" applyBorder="1" applyAlignment="1">
      <alignment vertical="center" wrapText="1"/>
    </xf>
    <xf numFmtId="0" fontId="43" fillId="10" borderId="25" xfId="0" applyFont="1" applyFill="1" applyBorder="1" applyAlignment="1">
      <alignment vertical="center" wrapText="1"/>
    </xf>
    <xf numFmtId="0" fontId="43" fillId="10" borderId="0" xfId="0" applyFont="1" applyFill="1" applyAlignment="1">
      <alignment vertical="center" wrapText="1"/>
    </xf>
    <xf numFmtId="0" fontId="33" fillId="10" borderId="0" xfId="0" applyFont="1" applyFill="1" applyAlignment="1">
      <alignment vertical="center" wrapText="1"/>
    </xf>
    <xf numFmtId="0" fontId="5" fillId="10" borderId="26" xfId="0" applyFont="1" applyFill="1" applyBorder="1" applyAlignment="1">
      <alignment vertical="center" wrapText="1"/>
    </xf>
    <xf numFmtId="0" fontId="42" fillId="10" borderId="25" xfId="0" applyFont="1" applyFill="1" applyBorder="1" applyAlignment="1">
      <alignment vertical="center"/>
    </xf>
    <xf numFmtId="0" fontId="11" fillId="10" borderId="26" xfId="0" applyFont="1" applyFill="1" applyBorder="1" applyAlignment="1">
      <alignment wrapText="1"/>
    </xf>
    <xf numFmtId="0" fontId="43" fillId="10" borderId="25" xfId="0" applyFont="1" applyFill="1" applyBorder="1" applyAlignment="1">
      <alignment wrapText="1"/>
    </xf>
    <xf numFmtId="0" fontId="9" fillId="10" borderId="0" xfId="0" applyFont="1" applyFill="1" applyAlignment="1">
      <alignment wrapText="1"/>
    </xf>
    <xf numFmtId="0" fontId="33" fillId="10" borderId="0" xfId="0" applyFont="1" applyFill="1" applyAlignment="1">
      <alignment wrapText="1"/>
    </xf>
    <xf numFmtId="0" fontId="5" fillId="10" borderId="26" xfId="0" applyFont="1" applyFill="1" applyBorder="1" applyAlignment="1">
      <alignment wrapText="1"/>
    </xf>
    <xf numFmtId="0" fontId="9" fillId="10" borderId="0" xfId="0" applyFont="1" applyFill="1" applyAlignment="1">
      <alignment vertical="center" wrapText="1"/>
    </xf>
    <xf numFmtId="0" fontId="4" fillId="10" borderId="0" xfId="0" applyFont="1" applyFill="1" applyAlignment="1">
      <alignment vertical="center"/>
    </xf>
    <xf numFmtId="0" fontId="33" fillId="10" borderId="0" xfId="0" applyFont="1" applyFill="1"/>
    <xf numFmtId="0" fontId="5" fillId="10" borderId="26" xfId="0" applyFont="1" applyFill="1" applyBorder="1"/>
    <xf numFmtId="0" fontId="5" fillId="10" borderId="0" xfId="0" applyFont="1" applyFill="1" applyAlignment="1">
      <alignment wrapText="1"/>
    </xf>
    <xf numFmtId="0" fontId="5" fillId="10" borderId="0" xfId="0" applyFont="1" applyFill="1" applyAlignment="1">
      <alignment vertical="center" wrapText="1"/>
    </xf>
    <xf numFmtId="0" fontId="40" fillId="10" borderId="25" xfId="0" applyFont="1" applyFill="1" applyBorder="1" applyAlignment="1">
      <alignment vertical="center"/>
    </xf>
    <xf numFmtId="0" fontId="7" fillId="10" borderId="26" xfId="0" applyFont="1" applyFill="1" applyBorder="1"/>
    <xf numFmtId="0" fontId="43" fillId="10" borderId="27" xfId="0" applyFont="1" applyFill="1" applyBorder="1" applyAlignment="1">
      <alignment vertical="center" wrapText="1"/>
    </xf>
    <xf numFmtId="0" fontId="43" fillId="10" borderId="28" xfId="0" applyFont="1" applyFill="1" applyBorder="1" applyAlignment="1">
      <alignment vertical="center" wrapText="1"/>
    </xf>
    <xf numFmtId="0" fontId="5" fillId="10" borderId="28" xfId="0" applyFont="1" applyFill="1" applyBorder="1" applyAlignment="1">
      <alignment vertical="center"/>
    </xf>
    <xf numFmtId="0" fontId="33" fillId="10" borderId="28" xfId="0" applyFont="1" applyFill="1" applyBorder="1"/>
    <xf numFmtId="0" fontId="5" fillId="10" borderId="29" xfId="0" applyFont="1" applyFill="1" applyBorder="1"/>
    <xf numFmtId="43" fontId="4" fillId="10" borderId="0" xfId="2" applyFont="1" applyFill="1" applyBorder="1" applyAlignment="1">
      <alignment vertical="center"/>
    </xf>
    <xf numFmtId="0" fontId="55" fillId="10" borderId="0" xfId="1" applyFont="1" applyFill="1" applyBorder="1" applyAlignment="1">
      <alignment horizontal="left" vertical="center"/>
    </xf>
    <xf numFmtId="43" fontId="5" fillId="10" borderId="0" xfId="2" applyFont="1" applyFill="1" applyBorder="1" applyAlignment="1">
      <alignment vertical="center"/>
    </xf>
    <xf numFmtId="0" fontId="63" fillId="10" borderId="0" xfId="1" applyFont="1" applyFill="1" applyBorder="1" applyAlignment="1">
      <alignment horizontal="center" vertical="center"/>
    </xf>
    <xf numFmtId="0" fontId="91" fillId="14" borderId="0" xfId="0" applyFont="1" applyFill="1" applyAlignment="1">
      <alignment vertical="center"/>
    </xf>
    <xf numFmtId="0" fontId="76" fillId="14" borderId="0" xfId="0" applyFont="1" applyFill="1" applyAlignment="1">
      <alignment vertical="center"/>
    </xf>
    <xf numFmtId="0" fontId="87" fillId="14" borderId="0" xfId="0" applyFont="1" applyFill="1" applyAlignment="1">
      <alignment vertical="center"/>
    </xf>
    <xf numFmtId="0" fontId="58" fillId="10" borderId="0" xfId="0" applyFont="1" applyFill="1" applyAlignment="1">
      <alignment vertical="center"/>
    </xf>
    <xf numFmtId="0" fontId="4" fillId="10" borderId="0" xfId="0" applyFont="1" applyFill="1" applyAlignment="1">
      <alignment horizontal="center" vertical="center"/>
    </xf>
    <xf numFmtId="0" fontId="78" fillId="10" borderId="0" xfId="0" applyFont="1" applyFill="1" applyAlignment="1">
      <alignment vertical="center"/>
    </xf>
    <xf numFmtId="0" fontId="4" fillId="3" borderId="0" xfId="0" applyFont="1" applyFill="1" applyAlignment="1">
      <alignment horizontal="center" vertical="center"/>
    </xf>
    <xf numFmtId="0" fontId="19" fillId="6" borderId="0" xfId="0" applyFont="1" applyFill="1" applyAlignment="1">
      <alignment horizontal="center" vertical="center"/>
    </xf>
    <xf numFmtId="0" fontId="4" fillId="7" borderId="0" xfId="0" applyFont="1" applyFill="1" applyAlignment="1">
      <alignment horizontal="center" vertical="center"/>
    </xf>
    <xf numFmtId="0" fontId="73" fillId="10" borderId="0" xfId="0" applyFont="1" applyFill="1"/>
    <xf numFmtId="0" fontId="4" fillId="10" borderId="0" xfId="0" applyFont="1" applyFill="1"/>
    <xf numFmtId="0" fontId="4" fillId="5" borderId="0" xfId="0" applyFont="1" applyFill="1" applyAlignment="1">
      <alignment vertical="center"/>
    </xf>
    <xf numFmtId="0" fontId="27" fillId="10" borderId="0" xfId="0" applyFont="1" applyFill="1" applyAlignment="1">
      <alignment vertical="center"/>
    </xf>
    <xf numFmtId="43" fontId="79" fillId="0" borderId="0" xfId="2" applyFont="1" applyFill="1" applyAlignment="1">
      <alignment vertical="top"/>
    </xf>
    <xf numFmtId="0" fontId="93" fillId="0" borderId="0" xfId="0" applyFont="1" applyAlignment="1">
      <alignment horizontal="center" vertical="center" wrapText="1"/>
    </xf>
    <xf numFmtId="164" fontId="21" fillId="0" borderId="0" xfId="0" applyNumberFormat="1" applyFont="1"/>
    <xf numFmtId="164" fontId="21" fillId="0" borderId="0" xfId="0" applyNumberFormat="1" applyFont="1" applyAlignment="1">
      <alignment vertical="center"/>
    </xf>
    <xf numFmtId="164" fontId="21" fillId="0" borderId="32" xfId="0" applyNumberFormat="1" applyFont="1" applyBorder="1" applyAlignment="1">
      <alignment vertical="center"/>
    </xf>
    <xf numFmtId="164" fontId="95" fillId="0" borderId="32" xfId="0" applyNumberFormat="1" applyFont="1" applyBorder="1" applyAlignment="1">
      <alignment vertical="center"/>
    </xf>
    <xf numFmtId="164" fontId="95" fillId="0" borderId="32" xfId="0" applyNumberFormat="1" applyFont="1" applyBorder="1"/>
    <xf numFmtId="164" fontId="21" fillId="0" borderId="32" xfId="0" applyNumberFormat="1" applyFont="1" applyBorder="1"/>
    <xf numFmtId="0" fontId="38" fillId="0" borderId="0" xfId="0" applyFont="1" applyAlignment="1">
      <alignment horizontal="center"/>
    </xf>
    <xf numFmtId="0" fontId="20" fillId="0" borderId="0" xfId="0" applyFont="1" applyAlignment="1">
      <alignment horizontal="center"/>
    </xf>
    <xf numFmtId="0" fontId="99" fillId="0" borderId="0" xfId="0" applyFont="1"/>
    <xf numFmtId="0" fontId="99" fillId="0" borderId="0" xfId="0" applyFont="1" applyAlignment="1">
      <alignment horizontal="center"/>
    </xf>
    <xf numFmtId="0" fontId="22" fillId="0" borderId="0" xfId="0" applyFont="1"/>
    <xf numFmtId="0" fontId="22" fillId="0" borderId="0" xfId="0" applyFont="1" applyAlignment="1">
      <alignment horizontal="center"/>
    </xf>
    <xf numFmtId="0" fontId="20" fillId="0" borderId="0" xfId="0" applyFont="1" applyAlignment="1">
      <alignment horizontal="center" vertical="center"/>
    </xf>
    <xf numFmtId="0" fontId="20" fillId="0" borderId="32" xfId="0" applyFont="1" applyBorder="1" applyAlignment="1">
      <alignment vertical="center"/>
    </xf>
    <xf numFmtId="0" fontId="20" fillId="0" borderId="32" xfId="0" applyFont="1" applyBorder="1" applyAlignment="1">
      <alignment horizontal="center" vertical="center"/>
    </xf>
    <xf numFmtId="0" fontId="20" fillId="0" borderId="32" xfId="0" applyFont="1" applyBorder="1"/>
    <xf numFmtId="0" fontId="20" fillId="0" borderId="32" xfId="0" applyFont="1" applyBorder="1" applyAlignment="1">
      <alignment vertical="top"/>
    </xf>
    <xf numFmtId="0" fontId="20" fillId="0" borderId="32" xfId="0" quotePrefix="1" applyFont="1" applyBorder="1" applyAlignment="1">
      <alignment vertical="center"/>
    </xf>
    <xf numFmtId="0" fontId="20" fillId="0" borderId="32" xfId="0" applyFont="1" applyBorder="1" applyAlignment="1">
      <alignment vertical="center" wrapText="1"/>
    </xf>
    <xf numFmtId="3" fontId="22" fillId="0" borderId="31" xfId="0" applyNumberFormat="1" applyFont="1" applyBorder="1" applyAlignment="1">
      <alignment horizontal="center" vertical="center"/>
    </xf>
    <xf numFmtId="0" fontId="22" fillId="0" borderId="0" xfId="0" applyFont="1" applyAlignment="1">
      <alignment horizontal="center" vertical="center"/>
    </xf>
    <xf numFmtId="3" fontId="22" fillId="10" borderId="3" xfId="0" applyNumberFormat="1" applyFont="1" applyFill="1" applyBorder="1" applyAlignment="1">
      <alignment horizontal="center" vertical="center"/>
    </xf>
    <xf numFmtId="164" fontId="101" fillId="0" borderId="0" xfId="0" applyNumberFormat="1" applyFont="1"/>
    <xf numFmtId="164" fontId="89" fillId="0" borderId="0" xfId="0" applyNumberFormat="1" applyFont="1"/>
    <xf numFmtId="164" fontId="102" fillId="0" borderId="0" xfId="0" applyNumberFormat="1" applyFont="1" applyAlignment="1">
      <alignment vertical="center"/>
    </xf>
    <xf numFmtId="164" fontId="89" fillId="0" borderId="0" xfId="0" applyNumberFormat="1" applyFont="1" applyAlignment="1">
      <alignment vertical="center"/>
    </xf>
    <xf numFmtId="164" fontId="101" fillId="0" borderId="0" xfId="0" applyNumberFormat="1" applyFont="1" applyAlignment="1">
      <alignment vertical="center"/>
    </xf>
    <xf numFmtId="164" fontId="101" fillId="0" borderId="32" xfId="0" applyNumberFormat="1" applyFont="1" applyBorder="1" applyAlignment="1">
      <alignment vertical="center"/>
    </xf>
    <xf numFmtId="164" fontId="101" fillId="0" borderId="32" xfId="0" applyNumberFormat="1" applyFont="1" applyBorder="1"/>
    <xf numFmtId="43" fontId="94" fillId="0" borderId="0" xfId="2" applyFont="1" applyBorder="1" applyAlignment="1">
      <alignment vertical="top"/>
    </xf>
    <xf numFmtId="164" fontId="103" fillId="0" borderId="32" xfId="0" applyNumberFormat="1" applyFont="1" applyBorder="1" applyAlignment="1">
      <alignment vertical="center"/>
    </xf>
    <xf numFmtId="164" fontId="102" fillId="0" borderId="0" xfId="0" applyNumberFormat="1" applyFont="1" applyAlignment="1">
      <alignment vertical="top"/>
    </xf>
    <xf numFmtId="3" fontId="38" fillId="15" borderId="3" xfId="0" applyNumberFormat="1" applyFont="1" applyFill="1" applyBorder="1" applyAlignment="1">
      <alignment horizontal="center" vertical="center"/>
    </xf>
    <xf numFmtId="164" fontId="100" fillId="0" borderId="3" xfId="0" applyNumberFormat="1" applyFont="1" applyBorder="1" applyAlignment="1">
      <alignment horizontal="center" vertical="center"/>
    </xf>
    <xf numFmtId="0" fontId="91" fillId="14" borderId="25" xfId="0" applyFont="1" applyFill="1" applyBorder="1" applyAlignment="1">
      <alignment vertical="center"/>
    </xf>
    <xf numFmtId="0" fontId="91" fillId="14" borderId="26" xfId="0" applyFont="1" applyFill="1" applyBorder="1" applyAlignment="1">
      <alignment vertical="center"/>
    </xf>
    <xf numFmtId="0" fontId="5" fillId="10" borderId="25" xfId="0" applyFont="1" applyFill="1" applyBorder="1" applyAlignment="1">
      <alignment vertical="center"/>
    </xf>
    <xf numFmtId="0" fontId="5" fillId="10" borderId="26" xfId="0" applyFont="1" applyFill="1" applyBorder="1" applyAlignment="1">
      <alignment vertical="center"/>
    </xf>
    <xf numFmtId="0" fontId="4" fillId="10" borderId="25" xfId="0" applyFont="1" applyFill="1" applyBorder="1" applyAlignment="1">
      <alignment vertical="center"/>
    </xf>
    <xf numFmtId="0" fontId="4" fillId="10" borderId="26" xfId="0" applyFont="1" applyFill="1" applyBorder="1" applyAlignment="1">
      <alignment vertical="center"/>
    </xf>
    <xf numFmtId="0" fontId="5" fillId="10" borderId="27" xfId="0" applyFont="1" applyFill="1" applyBorder="1" applyAlignment="1">
      <alignment vertical="center"/>
    </xf>
    <xf numFmtId="0" fontId="64" fillId="10" borderId="28" xfId="0" applyFont="1" applyFill="1" applyBorder="1" applyAlignment="1">
      <alignment vertical="center"/>
    </xf>
    <xf numFmtId="0" fontId="55" fillId="10" borderId="28" xfId="1" applyFont="1" applyFill="1" applyBorder="1" applyAlignment="1">
      <alignment horizontal="left" vertical="center"/>
    </xf>
    <xf numFmtId="0" fontId="5" fillId="10" borderId="29" xfId="0" applyFont="1" applyFill="1" applyBorder="1" applyAlignment="1">
      <alignment vertical="center"/>
    </xf>
    <xf numFmtId="0" fontId="27" fillId="0" borderId="26" xfId="0" applyFont="1" applyBorder="1" applyAlignment="1">
      <alignment vertical="center"/>
    </xf>
    <xf numFmtId="0" fontId="5" fillId="0" borderId="26" xfId="0" applyFont="1" applyBorder="1" applyAlignment="1">
      <alignment vertical="center"/>
    </xf>
    <xf numFmtId="0" fontId="79" fillId="10" borderId="21" xfId="0" applyFont="1" applyFill="1" applyBorder="1" applyAlignment="1">
      <alignment vertical="center"/>
    </xf>
    <xf numFmtId="0" fontId="37" fillId="10" borderId="21" xfId="0" applyFont="1" applyFill="1" applyBorder="1" applyAlignment="1">
      <alignment vertical="center"/>
    </xf>
    <xf numFmtId="0" fontId="73" fillId="10" borderId="21" xfId="0" applyFont="1" applyFill="1" applyBorder="1" applyAlignment="1">
      <alignment vertical="center"/>
    </xf>
    <xf numFmtId="0" fontId="4" fillId="10" borderId="21" xfId="0" applyFont="1" applyFill="1" applyBorder="1" applyAlignment="1">
      <alignment vertical="center"/>
    </xf>
    <xf numFmtId="0" fontId="5" fillId="10" borderId="21" xfId="0" applyFont="1" applyFill="1" applyBorder="1" applyAlignment="1">
      <alignment vertical="center"/>
    </xf>
    <xf numFmtId="0" fontId="104" fillId="13" borderId="2" xfId="0" applyFont="1" applyFill="1" applyBorder="1" applyAlignment="1" applyProtection="1">
      <alignment horizontal="center" vertical="center"/>
      <protection locked="0"/>
    </xf>
    <xf numFmtId="0" fontId="101" fillId="0" borderId="32" xfId="0" applyFont="1" applyBorder="1" applyAlignment="1">
      <alignment vertical="center"/>
    </xf>
    <xf numFmtId="0" fontId="101" fillId="0" borderId="32" xfId="0" applyFont="1" applyBorder="1"/>
    <xf numFmtId="0" fontId="101" fillId="0" borderId="32" xfId="0" applyFont="1" applyBorder="1" applyAlignment="1">
      <alignment vertical="top"/>
    </xf>
    <xf numFmtId="0" fontId="101" fillId="0" borderId="32" xfId="0" applyFont="1" applyBorder="1" applyAlignment="1">
      <alignment horizontal="center" vertical="center"/>
    </xf>
    <xf numFmtId="0" fontId="101" fillId="0" borderId="0" xfId="0" applyFont="1"/>
    <xf numFmtId="0" fontId="101" fillId="0" borderId="32" xfId="0" applyFont="1" applyBorder="1" applyAlignment="1">
      <alignment horizontal="center"/>
    </xf>
    <xf numFmtId="0" fontId="101" fillId="0" borderId="32" xfId="0" applyFont="1" applyBorder="1" applyAlignment="1">
      <alignment horizontal="center" vertical="top"/>
    </xf>
    <xf numFmtId="0" fontId="101" fillId="0" borderId="0" xfId="0" applyFont="1" applyAlignment="1">
      <alignment horizontal="center"/>
    </xf>
    <xf numFmtId="43" fontId="21" fillId="0" borderId="32" xfId="2" applyFont="1" applyBorder="1" applyAlignment="1">
      <alignment vertical="center"/>
    </xf>
    <xf numFmtId="43" fontId="96" fillId="0" borderId="32" xfId="2" applyFont="1" applyBorder="1" applyAlignment="1">
      <alignment vertical="center"/>
    </xf>
    <xf numFmtId="43" fontId="95" fillId="0" borderId="32" xfId="2" applyFont="1" applyBorder="1" applyAlignment="1">
      <alignment vertical="center"/>
    </xf>
    <xf numFmtId="43" fontId="95" fillId="0" borderId="32" xfId="2" applyFont="1" applyBorder="1"/>
    <xf numFmtId="43" fontId="21" fillId="0" borderId="32" xfId="2" applyFont="1" applyBorder="1"/>
    <xf numFmtId="43" fontId="21" fillId="0" borderId="0" xfId="2" applyFont="1"/>
    <xf numFmtId="0" fontId="40" fillId="0" borderId="0" xfId="0" applyFont="1"/>
    <xf numFmtId="0" fontId="41" fillId="0" borderId="0" xfId="0" applyFont="1" applyAlignment="1">
      <alignment horizontal="right" vertical="center"/>
    </xf>
    <xf numFmtId="0" fontId="80" fillId="14" borderId="0" xfId="0" applyFont="1" applyFill="1" applyAlignment="1">
      <alignment vertical="center"/>
    </xf>
    <xf numFmtId="0" fontId="80" fillId="14" borderId="26" xfId="0" applyFont="1" applyFill="1" applyBorder="1" applyAlignment="1">
      <alignment vertical="center"/>
    </xf>
    <xf numFmtId="0" fontId="17" fillId="10" borderId="25" xfId="0" applyFont="1" applyFill="1" applyBorder="1" applyAlignment="1">
      <alignment vertical="center"/>
    </xf>
    <xf numFmtId="0" fontId="17" fillId="10" borderId="0" xfId="0" applyFont="1" applyFill="1" applyAlignment="1">
      <alignment vertical="center"/>
    </xf>
    <xf numFmtId="0" fontId="17" fillId="10" borderId="26" xfId="0" applyFont="1" applyFill="1" applyBorder="1" applyAlignment="1">
      <alignment vertical="center"/>
    </xf>
    <xf numFmtId="0" fontId="19" fillId="10" borderId="0" xfId="0" applyFont="1" applyFill="1" applyAlignment="1">
      <alignment vertical="center"/>
    </xf>
    <xf numFmtId="0" fontId="19" fillId="10" borderId="26" xfId="0" applyFont="1" applyFill="1" applyBorder="1" applyAlignment="1">
      <alignment vertical="center"/>
    </xf>
    <xf numFmtId="0" fontId="16" fillId="10" borderId="0" xfId="0" applyFont="1" applyFill="1" applyAlignment="1" applyProtection="1">
      <alignment horizontal="center" vertical="center"/>
      <protection locked="0"/>
    </xf>
    <xf numFmtId="0" fontId="80" fillId="14" borderId="0" xfId="0" applyFont="1" applyFill="1" applyAlignment="1">
      <alignment horizontal="center" vertical="center"/>
    </xf>
    <xf numFmtId="0" fontId="17" fillId="10" borderId="0" xfId="0" applyFont="1" applyFill="1" applyAlignment="1">
      <alignment horizontal="center" vertical="center"/>
    </xf>
    <xf numFmtId="0" fontId="17" fillId="10" borderId="25" xfId="0" applyFont="1" applyFill="1" applyBorder="1"/>
    <xf numFmtId="0" fontId="82" fillId="10" borderId="0" xfId="0" applyFont="1" applyFill="1"/>
    <xf numFmtId="0" fontId="17" fillId="10" borderId="0" xfId="0" applyFont="1" applyFill="1"/>
    <xf numFmtId="0" fontId="82" fillId="10" borderId="0" xfId="0" applyFont="1" applyFill="1" applyAlignment="1">
      <alignment horizontal="left"/>
    </xf>
    <xf numFmtId="0" fontId="17" fillId="10" borderId="0" xfId="0" applyFont="1" applyFill="1" applyAlignment="1">
      <alignment horizontal="center"/>
    </xf>
    <xf numFmtId="0" fontId="17" fillId="10" borderId="26" xfId="0" applyFont="1" applyFill="1" applyBorder="1"/>
    <xf numFmtId="0" fontId="17" fillId="10" borderId="25" xfId="0" applyFont="1" applyFill="1" applyBorder="1" applyAlignment="1">
      <alignment vertical="top"/>
    </xf>
    <xf numFmtId="0" fontId="82" fillId="10" borderId="0" xfId="0" quotePrefix="1" applyFont="1" applyFill="1" applyAlignment="1">
      <alignment vertical="top"/>
    </xf>
    <xf numFmtId="0" fontId="17" fillId="10" borderId="0" xfId="0" applyFont="1" applyFill="1" applyAlignment="1">
      <alignment vertical="top"/>
    </xf>
    <xf numFmtId="0" fontId="82" fillId="10" borderId="0" xfId="0" quotePrefix="1" applyFont="1" applyFill="1" applyAlignment="1">
      <alignment horizontal="left" vertical="top"/>
    </xf>
    <xf numFmtId="0" fontId="17" fillId="10" borderId="0" xfId="0" applyFont="1" applyFill="1" applyAlignment="1">
      <alignment horizontal="center" vertical="top"/>
    </xf>
    <xf numFmtId="0" fontId="17" fillId="10" borderId="26" xfId="0" applyFont="1" applyFill="1" applyBorder="1" applyAlignment="1">
      <alignment vertical="top"/>
    </xf>
    <xf numFmtId="41" fontId="17" fillId="10" borderId="0" xfId="0" applyNumberFormat="1" applyFont="1" applyFill="1" applyAlignment="1">
      <alignment vertical="center"/>
    </xf>
    <xf numFmtId="0" fontId="9" fillId="10" borderId="25" xfId="0" applyFont="1" applyFill="1" applyBorder="1"/>
    <xf numFmtId="0" fontId="9" fillId="10" borderId="0" xfId="0" applyFont="1" applyFill="1"/>
    <xf numFmtId="0" fontId="9" fillId="10" borderId="26" xfId="0" applyFont="1" applyFill="1" applyBorder="1"/>
    <xf numFmtId="0" fontId="9" fillId="10" borderId="25" xfId="0" applyFont="1" applyFill="1" applyBorder="1" applyAlignment="1">
      <alignment vertical="center"/>
    </xf>
    <xf numFmtId="0" fontId="9" fillId="10" borderId="0" xfId="0" applyFont="1" applyFill="1" applyAlignment="1">
      <alignment vertical="center"/>
    </xf>
    <xf numFmtId="0" fontId="9" fillId="10" borderId="26" xfId="0" applyFont="1" applyFill="1" applyBorder="1" applyAlignment="1">
      <alignment vertical="center"/>
    </xf>
    <xf numFmtId="0" fontId="19" fillId="10" borderId="26" xfId="0" applyFont="1" applyFill="1" applyBorder="1" applyAlignment="1">
      <alignment horizontal="center" vertical="center"/>
    </xf>
    <xf numFmtId="0" fontId="98" fillId="10" borderId="0" xfId="0" applyFont="1" applyFill="1" applyAlignment="1">
      <alignment horizontal="center" vertical="center"/>
    </xf>
    <xf numFmtId="0" fontId="9" fillId="10" borderId="27" xfId="0" applyFont="1" applyFill="1" applyBorder="1"/>
    <xf numFmtId="0" fontId="9" fillId="10" borderId="28" xfId="0" applyFont="1" applyFill="1" applyBorder="1"/>
    <xf numFmtId="0" fontId="9" fillId="10" borderId="29" xfId="0" applyFont="1" applyFill="1" applyBorder="1"/>
    <xf numFmtId="0" fontId="73" fillId="0" borderId="0" xfId="0" applyFont="1" applyAlignment="1">
      <alignment horizontal="right" vertical="center"/>
    </xf>
    <xf numFmtId="0" fontId="17" fillId="10" borderId="33" xfId="0" applyFont="1" applyFill="1" applyBorder="1" applyAlignment="1">
      <alignment vertical="center"/>
    </xf>
    <xf numFmtId="0" fontId="105" fillId="13" borderId="0" xfId="0" applyFont="1" applyFill="1" applyAlignment="1" applyProtection="1">
      <alignment horizontal="center" vertical="center"/>
      <protection locked="0"/>
    </xf>
    <xf numFmtId="41" fontId="89" fillId="13" borderId="0" xfId="0" applyNumberFormat="1" applyFont="1" applyFill="1" applyAlignment="1" applyProtection="1">
      <alignment vertical="center"/>
      <protection locked="0"/>
    </xf>
    <xf numFmtId="0" fontId="105" fillId="13" borderId="33" xfId="0" applyFont="1" applyFill="1" applyBorder="1" applyAlignment="1" applyProtection="1">
      <alignment horizontal="center" vertical="center"/>
      <protection locked="0"/>
    </xf>
    <xf numFmtId="0" fontId="19" fillId="10" borderId="33" xfId="0" applyFont="1" applyFill="1" applyBorder="1" applyAlignment="1">
      <alignment vertical="center"/>
    </xf>
    <xf numFmtId="41" fontId="89" fillId="13" borderId="33" xfId="0" applyNumberFormat="1" applyFont="1" applyFill="1" applyBorder="1" applyAlignment="1" applyProtection="1">
      <alignment vertical="center"/>
      <protection locked="0"/>
    </xf>
    <xf numFmtId="0" fontId="17" fillId="10" borderId="33" xfId="0" quotePrefix="1" applyFont="1" applyFill="1" applyBorder="1" applyAlignment="1">
      <alignment vertical="center"/>
    </xf>
    <xf numFmtId="165" fontId="89" fillId="0" borderId="0" xfId="0" applyNumberFormat="1" applyFont="1" applyAlignment="1" applyProtection="1">
      <alignment vertical="center"/>
      <protection locked="0"/>
    </xf>
    <xf numFmtId="165" fontId="17" fillId="10" borderId="0" xfId="0" applyNumberFormat="1" applyFont="1" applyFill="1" applyAlignment="1">
      <alignment vertical="center"/>
    </xf>
    <xf numFmtId="164" fontId="5" fillId="10" borderId="33" xfId="0" applyNumberFormat="1" applyFont="1" applyFill="1" applyBorder="1" applyAlignment="1">
      <alignment vertical="center"/>
    </xf>
    <xf numFmtId="164" fontId="15" fillId="10" borderId="33" xfId="0" applyNumberFormat="1" applyFont="1" applyFill="1" applyBorder="1" applyAlignment="1">
      <alignment vertical="center"/>
    </xf>
    <xf numFmtId="164" fontId="16" fillId="10" borderId="33" xfId="0" applyNumberFormat="1" applyFont="1" applyFill="1" applyBorder="1" applyAlignment="1">
      <alignment vertical="center"/>
    </xf>
    <xf numFmtId="0" fontId="5" fillId="10" borderId="33" xfId="0" applyFont="1" applyFill="1" applyBorder="1" applyAlignment="1">
      <alignment vertical="center"/>
    </xf>
    <xf numFmtId="165" fontId="89" fillId="0" borderId="33" xfId="0" applyNumberFormat="1" applyFont="1" applyBorder="1" applyAlignment="1" applyProtection="1">
      <alignment vertical="center"/>
      <protection locked="0"/>
    </xf>
    <xf numFmtId="164" fontId="5" fillId="10" borderId="33" xfId="0" quotePrefix="1" applyNumberFormat="1" applyFont="1" applyFill="1" applyBorder="1" applyAlignment="1">
      <alignment vertical="center"/>
    </xf>
    <xf numFmtId="164" fontId="15" fillId="10" borderId="33" xfId="0" quotePrefix="1" applyNumberFormat="1" applyFont="1" applyFill="1" applyBorder="1" applyAlignment="1">
      <alignment vertical="center"/>
    </xf>
    <xf numFmtId="0" fontId="20" fillId="10" borderId="33" xfId="0" applyFont="1" applyFill="1" applyBorder="1"/>
    <xf numFmtId="164" fontId="4" fillId="10" borderId="33" xfId="0" applyNumberFormat="1" applyFont="1" applyFill="1" applyBorder="1" applyAlignment="1">
      <alignment vertical="center"/>
    </xf>
    <xf numFmtId="165" fontId="5" fillId="10" borderId="33" xfId="0" applyNumberFormat="1" applyFont="1" applyFill="1" applyBorder="1" applyAlignment="1">
      <alignment vertical="center"/>
    </xf>
    <xf numFmtId="164" fontId="17" fillId="10" borderId="33" xfId="0" applyNumberFormat="1" applyFont="1" applyFill="1" applyBorder="1"/>
    <xf numFmtId="164" fontId="5" fillId="10" borderId="33" xfId="0" applyNumberFormat="1" applyFont="1" applyFill="1" applyBorder="1"/>
    <xf numFmtId="0" fontId="5" fillId="10" borderId="33" xfId="0" applyFont="1" applyFill="1" applyBorder="1"/>
    <xf numFmtId="43" fontId="39" fillId="12" borderId="0" xfId="2" applyFont="1" applyFill="1" applyBorder="1" applyAlignment="1">
      <alignment vertical="center"/>
    </xf>
    <xf numFmtId="0" fontId="39" fillId="12" borderId="0" xfId="0" applyFont="1" applyFill="1" applyAlignment="1">
      <alignment vertical="center"/>
    </xf>
    <xf numFmtId="0" fontId="9" fillId="12" borderId="0" xfId="0" applyFont="1" applyFill="1" applyAlignment="1">
      <alignment vertical="center"/>
    </xf>
    <xf numFmtId="165" fontId="39" fillId="12" borderId="0" xfId="0" applyNumberFormat="1" applyFont="1" applyFill="1" applyAlignment="1">
      <alignment vertical="center"/>
    </xf>
    <xf numFmtId="43" fontId="20" fillId="12" borderId="0" xfId="2" applyFont="1" applyFill="1" applyBorder="1" applyAlignment="1">
      <alignment horizontal="left" vertical="center"/>
    </xf>
    <xf numFmtId="43" fontId="20" fillId="12" borderId="0" xfId="2" applyFont="1" applyFill="1" applyBorder="1" applyAlignment="1">
      <alignment horizontal="right" vertical="center"/>
    </xf>
    <xf numFmtId="43" fontId="21" fillId="12" borderId="0" xfId="2" applyFont="1" applyFill="1" applyBorder="1" applyAlignment="1">
      <alignment vertical="center"/>
    </xf>
    <xf numFmtId="165" fontId="20" fillId="12" borderId="0" xfId="0" applyNumberFormat="1" applyFont="1" applyFill="1" applyAlignment="1">
      <alignment vertical="center"/>
    </xf>
    <xf numFmtId="43" fontId="20" fillId="12" borderId="0" xfId="2" applyFont="1" applyFill="1" applyBorder="1" applyAlignment="1">
      <alignment vertical="center"/>
    </xf>
    <xf numFmtId="49" fontId="20" fillId="12" borderId="0" xfId="0" applyNumberFormat="1" applyFont="1" applyFill="1" applyAlignment="1">
      <alignment vertical="center"/>
    </xf>
    <xf numFmtId="41" fontId="20" fillId="12" borderId="0" xfId="0" applyNumberFormat="1" applyFont="1" applyFill="1" applyAlignment="1">
      <alignment vertical="center"/>
    </xf>
    <xf numFmtId="164" fontId="21" fillId="12" borderId="0" xfId="0" applyNumberFormat="1" applyFont="1" applyFill="1" applyAlignment="1">
      <alignment vertical="center"/>
    </xf>
    <xf numFmtId="43" fontId="21" fillId="12" borderId="33" xfId="2" applyFont="1" applyFill="1" applyBorder="1" applyAlignment="1">
      <alignment vertical="center"/>
    </xf>
    <xf numFmtId="0" fontId="20" fillId="12" borderId="33" xfId="0" applyFont="1" applyFill="1" applyBorder="1" applyAlignment="1">
      <alignment vertical="center"/>
    </xf>
    <xf numFmtId="165" fontId="20" fillId="12" borderId="33" xfId="0" applyNumberFormat="1" applyFont="1" applyFill="1" applyBorder="1" applyAlignment="1">
      <alignment vertical="center"/>
    </xf>
    <xf numFmtId="49" fontId="21" fillId="12" borderId="33" xfId="0" applyNumberFormat="1" applyFont="1" applyFill="1" applyBorder="1" applyAlignment="1">
      <alignment vertical="center"/>
    </xf>
    <xf numFmtId="166" fontId="21" fillId="12" borderId="33" xfId="2" applyNumberFormat="1" applyFont="1" applyFill="1" applyBorder="1" applyAlignment="1">
      <alignment vertical="center"/>
    </xf>
    <xf numFmtId="43" fontId="20" fillId="12" borderId="33" xfId="2" applyFont="1" applyFill="1" applyBorder="1" applyAlignment="1">
      <alignment horizontal="left" vertical="center"/>
    </xf>
    <xf numFmtId="43" fontId="20" fillId="12" borderId="33" xfId="2" applyFont="1" applyFill="1" applyBorder="1" applyAlignment="1">
      <alignment horizontal="right" vertical="center"/>
    </xf>
    <xf numFmtId="43" fontId="20" fillId="12" borderId="33" xfId="2" applyFont="1" applyFill="1" applyBorder="1" applyAlignment="1">
      <alignment vertical="center"/>
    </xf>
    <xf numFmtId="41" fontId="20" fillId="12" borderId="33" xfId="0" applyNumberFormat="1" applyFont="1" applyFill="1" applyBorder="1" applyAlignment="1">
      <alignment vertical="center"/>
    </xf>
    <xf numFmtId="49" fontId="20" fillId="12" borderId="33" xfId="0" applyNumberFormat="1" applyFont="1" applyFill="1" applyBorder="1" applyAlignment="1">
      <alignment vertical="center"/>
    </xf>
    <xf numFmtId="164" fontId="20" fillId="12" borderId="33" xfId="0" applyNumberFormat="1" applyFont="1" applyFill="1" applyBorder="1" applyAlignment="1">
      <alignment vertical="center"/>
    </xf>
    <xf numFmtId="164" fontId="21" fillId="12" borderId="33" xfId="0" applyNumberFormat="1" applyFont="1" applyFill="1" applyBorder="1" applyAlignment="1">
      <alignment vertical="center"/>
    </xf>
    <xf numFmtId="164" fontId="106" fillId="0" borderId="0" xfId="0" applyNumberFormat="1" applyFont="1" applyAlignment="1">
      <alignment vertical="center" wrapText="1"/>
    </xf>
    <xf numFmtId="43" fontId="108" fillId="0" borderId="32" xfId="2" applyFont="1" applyBorder="1"/>
    <xf numFmtId="164" fontId="108" fillId="0" borderId="32" xfId="0" applyNumberFormat="1" applyFont="1" applyBorder="1"/>
    <xf numFmtId="164" fontId="109" fillId="0" borderId="0" xfId="0" applyNumberFormat="1" applyFont="1"/>
    <xf numFmtId="0" fontId="111" fillId="0" borderId="0" xfId="0" applyFont="1"/>
    <xf numFmtId="0" fontId="110" fillId="0" borderId="0" xfId="0" applyFont="1" applyAlignment="1">
      <alignment horizontal="center" wrapText="1"/>
    </xf>
    <xf numFmtId="0" fontId="5" fillId="12" borderId="0" xfId="0" quotePrefix="1" applyFont="1" applyFill="1" applyAlignment="1">
      <alignment vertical="center"/>
    </xf>
    <xf numFmtId="0" fontId="17" fillId="9" borderId="0" xfId="0" quotePrefix="1" applyFont="1" applyFill="1" applyAlignment="1">
      <alignment vertical="center"/>
    </xf>
    <xf numFmtId="0" fontId="78" fillId="0" borderId="0" xfId="0" applyFont="1" applyAlignment="1">
      <alignment vertical="center"/>
    </xf>
    <xf numFmtId="0" fontId="70" fillId="9" borderId="6" xfId="0" applyFont="1" applyFill="1" applyBorder="1" applyAlignment="1">
      <alignment vertical="center"/>
    </xf>
    <xf numFmtId="0" fontId="13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164" fontId="5" fillId="0" borderId="0" xfId="0" quotePrefix="1" applyNumberFormat="1" applyFont="1" applyAlignment="1">
      <alignment vertical="center"/>
    </xf>
    <xf numFmtId="0" fontId="4" fillId="12" borderId="38" xfId="0" applyFont="1" applyFill="1" applyBorder="1" applyAlignment="1">
      <alignment vertical="center"/>
    </xf>
    <xf numFmtId="0" fontId="4" fillId="12" borderId="39" xfId="0" applyFont="1" applyFill="1" applyBorder="1" applyAlignment="1">
      <alignment vertical="center"/>
    </xf>
    <xf numFmtId="0" fontId="4" fillId="12" borderId="40" xfId="0" applyFont="1" applyFill="1" applyBorder="1" applyAlignment="1">
      <alignment vertical="center"/>
    </xf>
    <xf numFmtId="0" fontId="19" fillId="10" borderId="41" xfId="0" applyFont="1" applyFill="1" applyBorder="1" applyAlignment="1">
      <alignment vertical="center"/>
    </xf>
    <xf numFmtId="0" fontId="16" fillId="10" borderId="41" xfId="0" applyFont="1" applyFill="1" applyBorder="1" applyAlignment="1">
      <alignment vertical="center"/>
    </xf>
    <xf numFmtId="0" fontId="101" fillId="0" borderId="0" xfId="0" applyFont="1" applyAlignment="1">
      <alignment horizontal="right" indent="1"/>
    </xf>
    <xf numFmtId="14" fontId="101" fillId="0" borderId="32" xfId="0" applyNumberFormat="1" applyFont="1" applyBorder="1" applyAlignment="1">
      <alignment horizontal="left" vertical="center"/>
    </xf>
    <xf numFmtId="0" fontId="86" fillId="9" borderId="0" xfId="0" applyFont="1" applyFill="1" applyAlignment="1">
      <alignment horizontal="left" vertical="center"/>
    </xf>
    <xf numFmtId="164" fontId="3" fillId="13" borderId="0" xfId="0" applyNumberFormat="1" applyFont="1" applyFill="1"/>
    <xf numFmtId="164" fontId="47" fillId="13" borderId="0" xfId="0" applyNumberFormat="1" applyFont="1" applyFill="1" applyAlignment="1">
      <alignment vertical="center"/>
    </xf>
    <xf numFmtId="164" fontId="14" fillId="13" borderId="0" xfId="0" applyNumberFormat="1" applyFont="1" applyFill="1" applyAlignment="1">
      <alignment vertical="top"/>
    </xf>
    <xf numFmtId="164" fontId="5" fillId="13" borderId="0" xfId="0" applyNumberFormat="1" applyFont="1" applyFill="1"/>
    <xf numFmtId="164" fontId="7" fillId="13" borderId="0" xfId="0" applyNumberFormat="1" applyFont="1" applyFill="1" applyAlignment="1">
      <alignment vertical="center"/>
    </xf>
    <xf numFmtId="164" fontId="5" fillId="13" borderId="0" xfId="0" applyNumberFormat="1" applyFont="1" applyFill="1" applyAlignment="1">
      <alignment vertical="center"/>
    </xf>
    <xf numFmtId="164" fontId="47" fillId="13" borderId="0" xfId="0" applyNumberFormat="1" applyFont="1" applyFill="1"/>
    <xf numFmtId="165" fontId="89" fillId="0" borderId="42" xfId="0" applyNumberFormat="1" applyFont="1" applyBorder="1" applyAlignment="1" applyProtection="1">
      <alignment vertical="center"/>
      <protection locked="0"/>
    </xf>
    <xf numFmtId="164" fontId="124" fillId="0" borderId="0" xfId="0" applyNumberFormat="1" applyFont="1" applyAlignment="1">
      <alignment vertical="top" wrapText="1"/>
    </xf>
    <xf numFmtId="22" fontId="125" fillId="0" borderId="0" xfId="0" applyNumberFormat="1" applyFont="1" applyAlignment="1">
      <alignment horizontal="left"/>
    </xf>
    <xf numFmtId="164" fontId="88" fillId="0" borderId="0" xfId="0" applyNumberFormat="1" applyFont="1"/>
    <xf numFmtId="14" fontId="88" fillId="0" borderId="0" xfId="0" applyNumberFormat="1" applyFont="1"/>
    <xf numFmtId="0" fontId="126" fillId="12" borderId="0" xfId="1" applyFont="1" applyFill="1" applyAlignment="1">
      <alignment horizontal="left" vertical="center"/>
    </xf>
    <xf numFmtId="0" fontId="75" fillId="9" borderId="0" xfId="1" applyFont="1" applyFill="1" applyBorder="1" applyAlignment="1">
      <alignment horizontal="left" vertical="center"/>
    </xf>
    <xf numFmtId="0" fontId="107" fillId="12" borderId="0" xfId="1" applyFont="1" applyFill="1" applyBorder="1" applyAlignment="1">
      <alignment horizontal="left" vertical="center"/>
    </xf>
    <xf numFmtId="0" fontId="75" fillId="12" borderId="0" xfId="1" applyFont="1" applyFill="1" applyBorder="1" applyAlignment="1">
      <alignment horizontal="left" vertical="center"/>
    </xf>
    <xf numFmtId="0" fontId="75" fillId="11" borderId="0" xfId="1" applyFont="1" applyFill="1" applyBorder="1" applyAlignment="1">
      <alignment horizontal="left" vertical="center"/>
    </xf>
    <xf numFmtId="0" fontId="126" fillId="12" borderId="0" xfId="1" applyFont="1" applyFill="1" applyAlignment="1">
      <alignment horizontal="left"/>
    </xf>
    <xf numFmtId="0" fontId="74" fillId="16" borderId="34" xfId="0" applyFont="1" applyFill="1" applyBorder="1" applyAlignment="1">
      <alignment horizontal="center" vertical="center"/>
    </xf>
    <xf numFmtId="0" fontId="74" fillId="16" borderId="35" xfId="0" applyFont="1" applyFill="1" applyBorder="1" applyAlignment="1">
      <alignment horizontal="center" vertical="center"/>
    </xf>
    <xf numFmtId="0" fontId="74" fillId="16" borderId="36" xfId="0" applyFont="1" applyFill="1" applyBorder="1" applyAlignment="1">
      <alignment horizontal="center" vertical="center"/>
    </xf>
    <xf numFmtId="0" fontId="107" fillId="10" borderId="0" xfId="1" applyFont="1" applyFill="1" applyBorder="1" applyAlignment="1">
      <alignment horizontal="left" vertical="center"/>
    </xf>
    <xf numFmtId="0" fontId="1" fillId="13" borderId="33" xfId="1" applyFill="1" applyBorder="1" applyAlignment="1" applyProtection="1">
      <alignment horizontal="left" vertical="center"/>
      <protection locked="0"/>
    </xf>
    <xf numFmtId="14" fontId="112" fillId="13" borderId="33" xfId="1" applyNumberFormat="1" applyFont="1" applyFill="1" applyBorder="1" applyAlignment="1" applyProtection="1">
      <alignment horizontal="left" vertical="center"/>
      <protection locked="0"/>
    </xf>
    <xf numFmtId="0" fontId="92" fillId="13" borderId="37" xfId="0" applyFont="1" applyFill="1" applyBorder="1" applyAlignment="1" applyProtection="1">
      <alignment horizontal="left" vertical="center"/>
      <protection locked="0"/>
    </xf>
    <xf numFmtId="0" fontId="92" fillId="13" borderId="33" xfId="0" applyFont="1" applyFill="1" applyBorder="1" applyAlignment="1" applyProtection="1">
      <alignment horizontal="left" vertical="center"/>
      <protection locked="0"/>
    </xf>
    <xf numFmtId="0" fontId="113" fillId="0" borderId="0" xfId="0" applyFont="1" applyAlignment="1">
      <alignment horizontal="center"/>
    </xf>
    <xf numFmtId="0" fontId="38" fillId="0" borderId="0" xfId="0" applyFont="1" applyAlignment="1">
      <alignment horizontal="center"/>
    </xf>
    <xf numFmtId="0" fontId="92" fillId="13" borderId="43" xfId="0" applyFont="1" applyFill="1" applyBorder="1" applyAlignment="1" applyProtection="1">
      <alignment horizontal="left" vertical="center"/>
      <protection locked="0"/>
    </xf>
    <xf numFmtId="0" fontId="123" fillId="13" borderId="33" xfId="1" applyFont="1" applyFill="1" applyBorder="1" applyAlignment="1" applyProtection="1">
      <alignment horizontal="left" vertical="center"/>
      <protection locked="0"/>
    </xf>
    <xf numFmtId="0" fontId="92" fillId="13" borderId="33" xfId="0" quotePrefix="1" applyFont="1" applyFill="1" applyBorder="1" applyAlignment="1" applyProtection="1">
      <alignment horizontal="left" vertical="center"/>
      <protection locked="0"/>
    </xf>
    <xf numFmtId="0" fontId="5" fillId="10" borderId="0" xfId="0" applyFont="1" applyFill="1" applyAlignment="1">
      <alignment horizontal="left" vertical="center" wrapText="1"/>
    </xf>
    <xf numFmtId="0" fontId="89" fillId="10" borderId="0" xfId="0" applyFont="1" applyFill="1" applyAlignment="1" applyProtection="1">
      <alignment horizontal="left" vertical="top" wrapText="1"/>
      <protection locked="0"/>
    </xf>
    <xf numFmtId="0" fontId="32" fillId="10" borderId="0" xfId="0" applyFont="1" applyFill="1" applyAlignment="1" applyProtection="1">
      <alignment horizontal="left" vertical="top"/>
      <protection locked="0"/>
    </xf>
    <xf numFmtId="164" fontId="26" fillId="4" borderId="0" xfId="0" applyNumberFormat="1" applyFont="1" applyFill="1" applyAlignment="1">
      <alignment horizontal="right" vertical="center"/>
    </xf>
    <xf numFmtId="164" fontId="90" fillId="14" borderId="30" xfId="0" applyNumberFormat="1" applyFont="1" applyFill="1" applyBorder="1" applyAlignment="1">
      <alignment horizontal="center" vertical="center" wrapText="1"/>
    </xf>
    <xf numFmtId="164" fontId="82" fillId="0" borderId="0" xfId="0" applyNumberFormat="1" applyFont="1" applyAlignment="1">
      <alignment horizontal="center" vertical="center"/>
    </xf>
    <xf numFmtId="164" fontId="82" fillId="0" borderId="26" xfId="0" applyNumberFormat="1" applyFont="1" applyBorder="1" applyAlignment="1">
      <alignment horizontal="center" vertical="center"/>
    </xf>
    <xf numFmtId="0" fontId="19" fillId="0" borderId="0" xfId="0" applyFont="1" applyAlignment="1">
      <alignment horizontal="center"/>
    </xf>
    <xf numFmtId="0" fontId="119" fillId="0" borderId="0" xfId="0" applyFont="1" applyAlignment="1">
      <alignment horizontal="center"/>
    </xf>
  </cellXfs>
  <cellStyles count="3">
    <cellStyle name="Comma" xfId="2" builtinId="3"/>
    <cellStyle name="Hyperlink" xfId="1" builtinId="8"/>
    <cellStyle name="Normal" xfId="0" builtinId="0"/>
  </cellStyles>
  <dxfs count="15">
    <dxf>
      <font>
        <strike val="0"/>
      </font>
      <fill>
        <patternFill>
          <bgColor rgb="FFFF0000"/>
        </patternFill>
      </fill>
    </dxf>
    <dxf>
      <font>
        <strike val="0"/>
      </font>
      <fill>
        <patternFill>
          <bgColor rgb="FFFF0000"/>
        </patternFill>
      </fill>
    </dxf>
    <dxf>
      <font>
        <strike val="0"/>
      </font>
      <fill>
        <patternFill>
          <bgColor rgb="FFFF0000"/>
        </patternFill>
      </fill>
    </dxf>
    <dxf>
      <font>
        <strike val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FFFF"/>
      <color rgb="FFF3F5F3"/>
      <color rgb="FFC2C7C9"/>
      <color rgb="FFF3FAF3"/>
      <color rgb="FFDFE1DF"/>
      <color rgb="FF0A5EB2"/>
      <color rgb="FF003660"/>
      <color rgb="FF7DCEF1"/>
      <color rgb="FF006F79"/>
      <color rgb="FF878A8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4.jpeg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6.jpeg"/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8.png"/><Relationship Id="rId2" Type="http://schemas.openxmlformats.org/officeDocument/2006/relationships/image" Target="../media/image7.jpeg"/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9.jpeg"/><Relationship Id="rId1" Type="http://schemas.openxmlformats.org/officeDocument/2006/relationships/image" Target="../media/image3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10.jpe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32925</xdr:colOff>
      <xdr:row>4</xdr:row>
      <xdr:rowOff>28224</xdr:rowOff>
    </xdr:from>
    <xdr:to>
      <xdr:col>0</xdr:col>
      <xdr:colOff>762779</xdr:colOff>
      <xdr:row>4</xdr:row>
      <xdr:rowOff>370066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E1EDDD79-B83A-528E-8D8B-0E686D1996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925" y="968965"/>
          <a:ext cx="729854" cy="338667"/>
        </a:xfrm>
        <a:prstGeom prst="rect">
          <a:avLst/>
        </a:prstGeom>
      </xdr:spPr>
    </xdr:pic>
    <xdr:clientData/>
  </xdr:twoCellAnchor>
  <xdr:twoCellAnchor editAs="oneCell">
    <xdr:from>
      <xdr:col>1</xdr:col>
      <xdr:colOff>10582</xdr:colOff>
      <xdr:row>1</xdr:row>
      <xdr:rowOff>1</xdr:rowOff>
    </xdr:from>
    <xdr:to>
      <xdr:col>19</xdr:col>
      <xdr:colOff>26458</xdr:colOff>
      <xdr:row>6</xdr:row>
      <xdr:rowOff>276049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F5AC2FD-E736-D871-448E-FE463202B0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4915" y="1"/>
          <a:ext cx="8583085" cy="1890008"/>
        </a:xfrm>
        <a:prstGeom prst="rect">
          <a:avLst/>
        </a:prstGeom>
        <a:noFill/>
        <a:ln w="15875">
          <a:solidFill>
            <a:schemeClr val="tx2"/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526811</xdr:colOff>
      <xdr:row>1</xdr:row>
      <xdr:rowOff>336550</xdr:rowOff>
    </xdr:from>
    <xdr:to>
      <xdr:col>20</xdr:col>
      <xdr:colOff>403909</xdr:colOff>
      <xdr:row>4</xdr:row>
      <xdr:rowOff>2292</xdr:rowOff>
    </xdr:to>
    <xdr:grpSp>
      <xdr:nvGrpSpPr>
        <xdr:cNvPr id="7" name="Group 6">
          <a:extLst>
            <a:ext uri="{FF2B5EF4-FFF2-40B4-BE49-F238E27FC236}">
              <a16:creationId xmlns:a16="http://schemas.microsoft.com/office/drawing/2014/main" id="{64327A3A-D757-CEBC-B9C9-C6F5B119E878}"/>
            </a:ext>
          </a:extLst>
        </xdr:cNvPr>
        <xdr:cNvGrpSpPr/>
      </xdr:nvGrpSpPr>
      <xdr:grpSpPr>
        <a:xfrm>
          <a:off x="9661286" y="403225"/>
          <a:ext cx="1601123" cy="951617"/>
          <a:chOff x="9261589" y="402402"/>
          <a:chExt cx="1532801" cy="945149"/>
        </a:xfrm>
      </xdr:grpSpPr>
      <xdr:pic>
        <xdr:nvPicPr>
          <xdr:cNvPr id="2" name="Picture 1">
            <a:extLst>
              <a:ext uri="{FF2B5EF4-FFF2-40B4-BE49-F238E27FC236}">
                <a16:creationId xmlns:a16="http://schemas.microsoft.com/office/drawing/2014/main" id="{D1823143-1C4B-4FB5-96CD-3767097604B3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9261828" y="402402"/>
            <a:ext cx="1532562" cy="457999"/>
          </a:xfrm>
          <a:prstGeom prst="rect">
            <a:avLst/>
          </a:prstGeom>
        </xdr:spPr>
      </xdr:pic>
      <xdr:pic>
        <xdr:nvPicPr>
          <xdr:cNvPr id="4" name="Picture 3">
            <a:extLst>
              <a:ext uri="{FF2B5EF4-FFF2-40B4-BE49-F238E27FC236}">
                <a16:creationId xmlns:a16="http://schemas.microsoft.com/office/drawing/2014/main" id="{F61C28F3-4418-4C0A-F8F6-0295307AAD91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9261589" y="948798"/>
            <a:ext cx="1530585" cy="398753"/>
          </a:xfrm>
          <a:prstGeom prst="rect">
            <a:avLst/>
          </a:prstGeom>
        </xdr:spPr>
      </xdr:pic>
    </xdr:grpSp>
    <xdr:clientData/>
  </xdr:twoCellAnchor>
  <xdr:twoCellAnchor editAs="oneCell">
    <xdr:from>
      <xdr:col>0</xdr:col>
      <xdr:colOff>37632</xdr:colOff>
      <xdr:row>3</xdr:row>
      <xdr:rowOff>37635</xdr:rowOff>
    </xdr:from>
    <xdr:to>
      <xdr:col>0</xdr:col>
      <xdr:colOff>770661</xdr:colOff>
      <xdr:row>3</xdr:row>
      <xdr:rowOff>373127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AA89982D-4B47-4E39-833E-337DADCBAB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632" y="978376"/>
          <a:ext cx="729854" cy="33866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8489950</xdr:colOff>
      <xdr:row>1</xdr:row>
      <xdr:rowOff>393700</xdr:rowOff>
    </xdr:from>
    <xdr:to>
      <xdr:col>5</xdr:col>
      <xdr:colOff>10017809</xdr:colOff>
      <xdr:row>2</xdr:row>
      <xdr:rowOff>257504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71C7230-627F-46AF-9E01-0D3F52C930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328400" y="457200"/>
          <a:ext cx="1527859" cy="457529"/>
        </a:xfrm>
        <a:prstGeom prst="rect">
          <a:avLst/>
        </a:prstGeom>
      </xdr:spPr>
    </xdr:pic>
    <xdr:clientData/>
  </xdr:twoCellAnchor>
  <xdr:twoCellAnchor>
    <xdr:from>
      <xdr:col>5</xdr:col>
      <xdr:colOff>8492067</xdr:colOff>
      <xdr:row>1</xdr:row>
      <xdr:rowOff>391348</xdr:rowOff>
    </xdr:from>
    <xdr:to>
      <xdr:col>5</xdr:col>
      <xdr:colOff>10024868</xdr:colOff>
      <xdr:row>4</xdr:row>
      <xdr:rowOff>57090</xdr:rowOff>
    </xdr:to>
    <xdr:grpSp>
      <xdr:nvGrpSpPr>
        <xdr:cNvPr id="3" name="Group 2">
          <a:extLst>
            <a:ext uri="{FF2B5EF4-FFF2-40B4-BE49-F238E27FC236}">
              <a16:creationId xmlns:a16="http://schemas.microsoft.com/office/drawing/2014/main" id="{4C105070-DAD7-48E7-9B57-DFDC48E7C8D0}"/>
            </a:ext>
          </a:extLst>
        </xdr:cNvPr>
        <xdr:cNvGrpSpPr/>
      </xdr:nvGrpSpPr>
      <xdr:grpSpPr>
        <a:xfrm>
          <a:off x="11468630" y="458023"/>
          <a:ext cx="1532801" cy="951617"/>
          <a:chOff x="9261589" y="402402"/>
          <a:chExt cx="1532801" cy="945149"/>
        </a:xfrm>
      </xdr:grpSpPr>
      <xdr:pic>
        <xdr:nvPicPr>
          <xdr:cNvPr id="4" name="Picture 3">
            <a:extLst>
              <a:ext uri="{FF2B5EF4-FFF2-40B4-BE49-F238E27FC236}">
                <a16:creationId xmlns:a16="http://schemas.microsoft.com/office/drawing/2014/main" id="{8370486C-6B66-BB54-C5E8-441C78E3DC8F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9261828" y="402402"/>
            <a:ext cx="1532562" cy="457999"/>
          </a:xfrm>
          <a:prstGeom prst="rect">
            <a:avLst/>
          </a:prstGeom>
        </xdr:spPr>
      </xdr:pic>
      <xdr:pic>
        <xdr:nvPicPr>
          <xdr:cNvPr id="5" name="Picture 4">
            <a:extLst>
              <a:ext uri="{FF2B5EF4-FFF2-40B4-BE49-F238E27FC236}">
                <a16:creationId xmlns:a16="http://schemas.microsoft.com/office/drawing/2014/main" id="{DC276869-BB6F-655F-2D8A-67600FE698D1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9261589" y="948798"/>
            <a:ext cx="1530585" cy="398753"/>
          </a:xfrm>
          <a:prstGeom prst="rect">
            <a:avLst/>
          </a:prstGeom>
        </xdr:spPr>
      </xdr:pic>
    </xdr:grpSp>
    <xdr:clientData/>
  </xdr:twoCellAnchor>
  <xdr:twoCellAnchor editAs="oneCell">
    <xdr:from>
      <xdr:col>0</xdr:col>
      <xdr:colOff>37632</xdr:colOff>
      <xdr:row>3</xdr:row>
      <xdr:rowOff>47030</xdr:rowOff>
    </xdr:from>
    <xdr:to>
      <xdr:col>0</xdr:col>
      <xdr:colOff>770661</xdr:colOff>
      <xdr:row>3</xdr:row>
      <xdr:rowOff>388872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FCC03258-BF87-4AA8-A745-E94D8D3222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632" y="987771"/>
          <a:ext cx="729854" cy="33866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1514593</xdr:colOff>
      <xdr:row>1</xdr:row>
      <xdr:rowOff>127000</xdr:rowOff>
    </xdr:from>
    <xdr:to>
      <xdr:col>10</xdr:col>
      <xdr:colOff>799023</xdr:colOff>
      <xdr:row>3</xdr:row>
      <xdr:rowOff>197260</xdr:rowOff>
    </xdr:to>
    <xdr:grpSp>
      <xdr:nvGrpSpPr>
        <xdr:cNvPr id="6" name="Group 5">
          <a:extLst>
            <a:ext uri="{FF2B5EF4-FFF2-40B4-BE49-F238E27FC236}">
              <a16:creationId xmlns:a16="http://schemas.microsoft.com/office/drawing/2014/main" id="{25E64263-7052-462C-ADE6-F5DAB616225D}"/>
            </a:ext>
          </a:extLst>
        </xdr:cNvPr>
        <xdr:cNvGrpSpPr/>
      </xdr:nvGrpSpPr>
      <xdr:grpSpPr>
        <a:xfrm>
          <a:off x="14178081" y="193675"/>
          <a:ext cx="1641867" cy="946560"/>
          <a:chOff x="9261589" y="402402"/>
          <a:chExt cx="1532801" cy="945149"/>
        </a:xfrm>
      </xdr:grpSpPr>
      <xdr:pic>
        <xdr:nvPicPr>
          <xdr:cNvPr id="7" name="Picture 6">
            <a:extLst>
              <a:ext uri="{FF2B5EF4-FFF2-40B4-BE49-F238E27FC236}">
                <a16:creationId xmlns:a16="http://schemas.microsoft.com/office/drawing/2014/main" id="{FD6B75C6-20B6-542B-5739-8ED34BC4822D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9261828" y="402402"/>
            <a:ext cx="1532562" cy="457999"/>
          </a:xfrm>
          <a:prstGeom prst="rect">
            <a:avLst/>
          </a:prstGeom>
        </xdr:spPr>
      </xdr:pic>
      <xdr:pic>
        <xdr:nvPicPr>
          <xdr:cNvPr id="8" name="Picture 7">
            <a:extLst>
              <a:ext uri="{FF2B5EF4-FFF2-40B4-BE49-F238E27FC236}">
                <a16:creationId xmlns:a16="http://schemas.microsoft.com/office/drawing/2014/main" id="{71D5606F-0A2B-7A7E-12D4-80C5018D02F2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9261589" y="948798"/>
            <a:ext cx="1530585" cy="398753"/>
          </a:xfrm>
          <a:prstGeom prst="rect">
            <a:avLst/>
          </a:prstGeom>
        </xdr:spPr>
      </xdr:pic>
    </xdr:grpSp>
    <xdr:clientData/>
  </xdr:twoCellAnchor>
  <xdr:twoCellAnchor editAs="oneCell">
    <xdr:from>
      <xdr:col>0</xdr:col>
      <xdr:colOff>37630</xdr:colOff>
      <xdr:row>3</xdr:row>
      <xdr:rowOff>42335</xdr:rowOff>
    </xdr:from>
    <xdr:to>
      <xdr:col>0</xdr:col>
      <xdr:colOff>773834</xdr:colOff>
      <xdr:row>3</xdr:row>
      <xdr:rowOff>381002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5404B26A-E5AA-452E-9D8C-384898F9A8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630" y="983076"/>
          <a:ext cx="729854" cy="338667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489185</xdr:colOff>
      <xdr:row>1</xdr:row>
      <xdr:rowOff>75259</xdr:rowOff>
    </xdr:from>
    <xdr:to>
      <xdr:col>21</xdr:col>
      <xdr:colOff>1382890</xdr:colOff>
      <xdr:row>2</xdr:row>
      <xdr:rowOff>131704</xdr:rowOff>
    </xdr:to>
    <xdr:grpSp>
      <xdr:nvGrpSpPr>
        <xdr:cNvPr id="3" name="Group 2">
          <a:extLst>
            <a:ext uri="{FF2B5EF4-FFF2-40B4-BE49-F238E27FC236}">
              <a16:creationId xmlns:a16="http://schemas.microsoft.com/office/drawing/2014/main" id="{D48C367A-F864-4C01-96BE-71F55BB9AFA0}"/>
            </a:ext>
          </a:extLst>
        </xdr:cNvPr>
        <xdr:cNvGrpSpPr/>
      </xdr:nvGrpSpPr>
      <xdr:grpSpPr>
        <a:xfrm>
          <a:off x="10909535" y="141934"/>
          <a:ext cx="893705" cy="656520"/>
          <a:chOff x="9261589" y="402402"/>
          <a:chExt cx="1532801" cy="945149"/>
        </a:xfrm>
      </xdr:grpSpPr>
      <xdr:pic>
        <xdr:nvPicPr>
          <xdr:cNvPr id="4" name="Picture 3">
            <a:extLst>
              <a:ext uri="{FF2B5EF4-FFF2-40B4-BE49-F238E27FC236}">
                <a16:creationId xmlns:a16="http://schemas.microsoft.com/office/drawing/2014/main" id="{2B6CCAD7-1C02-7941-A42A-8E3C405D69E1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9261828" y="402402"/>
            <a:ext cx="1532562" cy="457999"/>
          </a:xfrm>
          <a:prstGeom prst="rect">
            <a:avLst/>
          </a:prstGeom>
        </xdr:spPr>
      </xdr:pic>
      <xdr:pic>
        <xdr:nvPicPr>
          <xdr:cNvPr id="5" name="Picture 4">
            <a:extLst>
              <a:ext uri="{FF2B5EF4-FFF2-40B4-BE49-F238E27FC236}">
                <a16:creationId xmlns:a16="http://schemas.microsoft.com/office/drawing/2014/main" id="{A9C58905-F799-012C-FF22-6E8D97C7FD9D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9261589" y="948798"/>
            <a:ext cx="1530585" cy="398753"/>
          </a:xfrm>
          <a:prstGeom prst="rect">
            <a:avLst/>
          </a:prstGeom>
        </xdr:spPr>
      </xdr:pic>
    </xdr:grpSp>
    <xdr:clientData/>
  </xdr:twoCellAnchor>
  <xdr:twoCellAnchor editAs="oneCell">
    <xdr:from>
      <xdr:col>0</xdr:col>
      <xdr:colOff>37632</xdr:colOff>
      <xdr:row>3</xdr:row>
      <xdr:rowOff>47040</xdr:rowOff>
    </xdr:from>
    <xdr:to>
      <xdr:col>0</xdr:col>
      <xdr:colOff>770661</xdr:colOff>
      <xdr:row>3</xdr:row>
      <xdr:rowOff>388882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2C59A0E-DEE6-404A-A3F0-A6D05958AC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632" y="987781"/>
          <a:ext cx="729854" cy="338667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230483</xdr:colOff>
      <xdr:row>1</xdr:row>
      <xdr:rowOff>155690</xdr:rowOff>
    </xdr:from>
    <xdr:to>
      <xdr:col>12</xdr:col>
      <xdr:colOff>13506</xdr:colOff>
      <xdr:row>3</xdr:row>
      <xdr:rowOff>225950</xdr:rowOff>
    </xdr:to>
    <xdr:grpSp>
      <xdr:nvGrpSpPr>
        <xdr:cNvPr id="3" name="Group 2">
          <a:extLst>
            <a:ext uri="{FF2B5EF4-FFF2-40B4-BE49-F238E27FC236}">
              <a16:creationId xmlns:a16="http://schemas.microsoft.com/office/drawing/2014/main" id="{567B8A75-4673-43DF-AC61-595113420E43}"/>
            </a:ext>
          </a:extLst>
        </xdr:cNvPr>
        <xdr:cNvGrpSpPr/>
      </xdr:nvGrpSpPr>
      <xdr:grpSpPr>
        <a:xfrm>
          <a:off x="12379621" y="222365"/>
          <a:ext cx="1621348" cy="946560"/>
          <a:chOff x="9261589" y="402402"/>
          <a:chExt cx="1532801" cy="945149"/>
        </a:xfrm>
      </xdr:grpSpPr>
      <xdr:pic>
        <xdr:nvPicPr>
          <xdr:cNvPr id="4" name="Picture 3">
            <a:extLst>
              <a:ext uri="{FF2B5EF4-FFF2-40B4-BE49-F238E27FC236}">
                <a16:creationId xmlns:a16="http://schemas.microsoft.com/office/drawing/2014/main" id="{3729E2C6-1B41-97FF-18E4-B3750AC47D96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9261828" y="402402"/>
            <a:ext cx="1532562" cy="457999"/>
          </a:xfrm>
          <a:prstGeom prst="rect">
            <a:avLst/>
          </a:prstGeom>
        </xdr:spPr>
      </xdr:pic>
      <xdr:pic>
        <xdr:nvPicPr>
          <xdr:cNvPr id="5" name="Picture 4">
            <a:extLst>
              <a:ext uri="{FF2B5EF4-FFF2-40B4-BE49-F238E27FC236}">
                <a16:creationId xmlns:a16="http://schemas.microsoft.com/office/drawing/2014/main" id="{4870E01E-FAEF-608F-C03A-D706FC9C028C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9261589" y="948798"/>
            <a:ext cx="1530585" cy="398753"/>
          </a:xfrm>
          <a:prstGeom prst="rect">
            <a:avLst/>
          </a:prstGeom>
        </xdr:spPr>
      </xdr:pic>
    </xdr:grpSp>
    <xdr:clientData/>
  </xdr:twoCellAnchor>
  <xdr:twoCellAnchor editAs="oneCell">
    <xdr:from>
      <xdr:col>0</xdr:col>
      <xdr:colOff>32926</xdr:colOff>
      <xdr:row>3</xdr:row>
      <xdr:rowOff>47040</xdr:rowOff>
    </xdr:from>
    <xdr:to>
      <xdr:col>0</xdr:col>
      <xdr:colOff>762780</xdr:colOff>
      <xdr:row>3</xdr:row>
      <xdr:rowOff>385707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C741172-738B-45D1-BA7C-DB74B662F1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926" y="987781"/>
          <a:ext cx="729854" cy="33866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IIOR-Colors">
      <a:dk1>
        <a:sysClr val="windowText" lastClr="000000"/>
      </a:dk1>
      <a:lt1>
        <a:srgbClr val="00B2BA"/>
      </a:lt1>
      <a:dk2>
        <a:srgbClr val="003660"/>
      </a:dk2>
      <a:lt2>
        <a:srgbClr val="4A92E7"/>
      </a:lt2>
      <a:accent1>
        <a:srgbClr val="7DCEF1"/>
      </a:accent1>
      <a:accent2>
        <a:srgbClr val="006F79"/>
      </a:accent2>
      <a:accent3>
        <a:srgbClr val="878A8F"/>
      </a:accent3>
      <a:accent4>
        <a:srgbClr val="DFE1DF"/>
      </a:accent4>
      <a:accent5>
        <a:srgbClr val="C7C9C8"/>
      </a:accent5>
      <a:accent6>
        <a:srgbClr val="F3F5F3"/>
      </a:accent6>
      <a:hlink>
        <a:srgbClr val="4A92E7"/>
      </a:hlink>
      <a:folHlink>
        <a:srgbClr val="003660"/>
      </a:folHlink>
    </a:clrScheme>
    <a:fontScheme name="Arial">
      <a:majorFont>
        <a:latin typeface="Arial" panose="020B0604020202020204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ajorFont>
      <a:minorFont>
        <a:latin typeface="Arial" panose="020B0604020202020204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clearwateranalytics.com/resources/reports/2024-insurance-investment-outsourcing-report/" TargetMode="External"/><Relationship Id="rId3" Type="http://schemas.openxmlformats.org/officeDocument/2006/relationships/hyperlink" Target="mailto:steve@dcsconsult.net" TargetMode="External"/><Relationship Id="rId7" Type="http://schemas.openxmlformats.org/officeDocument/2006/relationships/hyperlink" Target="https://clearwateranalytics.com/resources/reports/trends-in-insurance-asset-management-outsourcing/" TargetMode="External"/><Relationship Id="rId2" Type="http://schemas.openxmlformats.org/officeDocument/2006/relationships/hyperlink" Target="mailto:david.holmes@dcsconsult.net" TargetMode="External"/><Relationship Id="rId1" Type="http://schemas.openxmlformats.org/officeDocument/2006/relationships/hyperlink" Target="mailto:steve@dcsconsult.net" TargetMode="External"/><Relationship Id="rId6" Type="http://schemas.openxmlformats.org/officeDocument/2006/relationships/hyperlink" Target="mailto:david.holmes@dcsconsult.net" TargetMode="External"/><Relationship Id="rId11" Type="http://schemas.openxmlformats.org/officeDocument/2006/relationships/drawing" Target="../drawings/drawing1.xml"/><Relationship Id="rId5" Type="http://schemas.openxmlformats.org/officeDocument/2006/relationships/hyperlink" Target="https://clearwateranalytics.com/resources/reports/welcome-to-the-2023-edition-of-the-insurance-investment-outsourcing-report-published-by-clearwater-analytics/" TargetMode="External"/><Relationship Id="rId10" Type="http://schemas.openxmlformats.org/officeDocument/2006/relationships/printerSettings" Target="../printerSettings/printerSettings1.bin"/><Relationship Id="rId4" Type="http://schemas.openxmlformats.org/officeDocument/2006/relationships/hyperlink" Target="mailto:david.holmes@dcsconsult.net" TargetMode="External"/><Relationship Id="rId9" Type="http://schemas.openxmlformats.org/officeDocument/2006/relationships/hyperlink" Target="https://clearwateranalytics.com/resources/reports/manager-profile-submission-workbook-2025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mailto:steve@dcsconsult.net" TargetMode="Externa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6" Type="http://schemas.openxmlformats.org/officeDocument/2006/relationships/drawing" Target="../drawings/drawing2.xml"/><Relationship Id="rId5" Type="http://schemas.openxmlformats.org/officeDocument/2006/relationships/printerSettings" Target="../printerSettings/printerSettings4.bin"/><Relationship Id="rId4" Type="http://schemas.openxmlformats.org/officeDocument/2006/relationships/hyperlink" Target="mailto:steve@dcsconsult.net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8.bin"/><Relationship Id="rId2" Type="http://schemas.openxmlformats.org/officeDocument/2006/relationships/printerSettings" Target="../printerSettings/printerSettings7.bin"/><Relationship Id="rId1" Type="http://schemas.openxmlformats.org/officeDocument/2006/relationships/printerSettings" Target="../printerSettings/printerSettings6.bin"/><Relationship Id="rId6" Type="http://schemas.openxmlformats.org/officeDocument/2006/relationships/comments" Target="../comments1.xml"/><Relationship Id="rId5" Type="http://schemas.openxmlformats.org/officeDocument/2006/relationships/vmlDrawing" Target="../drawings/vmlDrawing1.vml"/><Relationship Id="rId4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1.bin"/><Relationship Id="rId2" Type="http://schemas.openxmlformats.org/officeDocument/2006/relationships/printerSettings" Target="../printerSettings/printerSettings10.bin"/><Relationship Id="rId1" Type="http://schemas.openxmlformats.org/officeDocument/2006/relationships/printerSettings" Target="../printerSettings/printerSettings9.bin"/><Relationship Id="rId6" Type="http://schemas.openxmlformats.org/officeDocument/2006/relationships/comments" Target="../comments2.xml"/><Relationship Id="rId5" Type="http://schemas.openxmlformats.org/officeDocument/2006/relationships/vmlDrawing" Target="../drawings/vmlDrawing2.vml"/><Relationship Id="rId4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hyperlink" Target="http://www.abc_am.com/" TargetMode="External"/><Relationship Id="rId2" Type="http://schemas.openxmlformats.org/officeDocument/2006/relationships/printerSettings" Target="../printerSettings/printerSettings13.bin"/><Relationship Id="rId1" Type="http://schemas.openxmlformats.org/officeDocument/2006/relationships/printerSettings" Target="../printerSettings/printerSettings12.bin"/><Relationship Id="rId6" Type="http://schemas.openxmlformats.org/officeDocument/2006/relationships/drawing" Target="../drawings/drawing6.xml"/><Relationship Id="rId5" Type="http://schemas.openxmlformats.org/officeDocument/2006/relationships/printerSettings" Target="../printerSettings/printerSettings14.bin"/><Relationship Id="rId4" Type="http://schemas.openxmlformats.org/officeDocument/2006/relationships/hyperlink" Target="mailto:name@abc_am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878126-43C4-4083-A1B1-89D58F3779B4}">
  <sheetPr codeName="Sheet2">
    <pageSetUpPr fitToPage="1"/>
  </sheetPr>
  <dimension ref="A1:AC69"/>
  <sheetViews>
    <sheetView showGridLines="0" tabSelected="1" zoomScale="80" zoomScaleNormal="80" workbookViewId="0">
      <pane ySplit="8" topLeftCell="A18" activePane="bottomLeft" state="frozen"/>
      <selection activeCell="C9" sqref="C9"/>
      <selection pane="bottomLeft" activeCell="A52" sqref="A52"/>
    </sheetView>
  </sheetViews>
  <sheetFormatPr defaultColWidth="8" defaultRowHeight="17.399999999999999" x14ac:dyDescent="0.55000000000000004"/>
  <cols>
    <col min="1" max="1" width="10.5703125" style="3" customWidth="1"/>
    <col min="2" max="2" width="3.5703125" style="3" customWidth="1"/>
    <col min="3" max="3" width="3.234375" style="5" customWidth="1"/>
    <col min="4" max="4" width="3.234375" style="27" customWidth="1"/>
    <col min="5" max="5" width="3.80859375" style="5" customWidth="1"/>
    <col min="6" max="8" width="3.234375" style="3" customWidth="1"/>
    <col min="9" max="13" width="8" style="3"/>
    <col min="14" max="14" width="11.42578125" style="3" customWidth="1"/>
    <col min="15" max="15" width="8" style="3"/>
    <col min="16" max="16" width="5.42578125" style="3" customWidth="1"/>
    <col min="17" max="18" width="8" style="3"/>
    <col min="19" max="19" width="7.90234375" style="3" customWidth="1"/>
    <col min="20" max="20" width="8" style="3"/>
    <col min="21" max="21" width="11.76171875" style="3" customWidth="1"/>
    <col min="22" max="22" width="16.42578125" style="3" customWidth="1"/>
    <col min="23" max="23" width="3.5703125" style="3" customWidth="1"/>
    <col min="24" max="27" width="8" style="3"/>
    <col min="28" max="28" width="15.42578125" style="3" bestFit="1" customWidth="1"/>
    <col min="29" max="29" width="31.42578125" style="3" customWidth="1"/>
    <col min="30" max="16384" width="8" style="3"/>
  </cols>
  <sheetData>
    <row r="1" spans="1:26" ht="5.05" customHeight="1" x14ac:dyDescent="0.55000000000000004"/>
    <row r="2" spans="1:26" ht="5.25" customHeight="1" x14ac:dyDescent="0.5">
      <c r="B2" s="39"/>
      <c r="C2" s="28"/>
      <c r="D2" s="28"/>
      <c r="E2" s="1"/>
      <c r="T2" s="97"/>
      <c r="U2" s="97"/>
      <c r="V2" s="97"/>
      <c r="W2" s="492"/>
    </row>
    <row r="3" spans="1:26" s="29" customFormat="1" ht="47.25" customHeight="1" x14ac:dyDescent="0.85">
      <c r="A3" s="484"/>
      <c r="C3" s="63"/>
      <c r="T3" s="97"/>
      <c r="U3" s="97"/>
      <c r="V3" s="97"/>
      <c r="W3" s="492"/>
    </row>
    <row r="4" spans="1:26" s="29" customFormat="1" ht="22" customHeight="1" x14ac:dyDescent="1">
      <c r="A4" s="483"/>
      <c r="C4" s="49"/>
      <c r="T4" s="97"/>
      <c r="U4" s="97"/>
      <c r="V4" s="97"/>
      <c r="W4" s="492"/>
    </row>
    <row r="5" spans="1:26" s="29" customFormat="1" ht="31.5" customHeight="1" x14ac:dyDescent="0.8">
      <c r="C5" s="49"/>
      <c r="T5" s="97"/>
      <c r="U5" s="97"/>
      <c r="V5" s="97"/>
      <c r="W5" s="492"/>
    </row>
    <row r="6" spans="1:26" s="36" customFormat="1" ht="22" customHeight="1" x14ac:dyDescent="0.75">
      <c r="C6" s="52"/>
      <c r="T6" s="97"/>
      <c r="U6" s="97"/>
      <c r="V6" s="97"/>
      <c r="W6" s="492"/>
    </row>
    <row r="7" spans="1:26" s="36" customFormat="1" ht="22.5" customHeight="1" thickBot="1" x14ac:dyDescent="0.8">
      <c r="C7" s="52"/>
      <c r="D7" s="47"/>
      <c r="T7" s="493"/>
      <c r="U7" s="493"/>
      <c r="V7" s="493"/>
      <c r="W7" s="494"/>
    </row>
    <row r="8" spans="1:26" s="56" customFormat="1" ht="27" customHeight="1" thickTop="1" thickBot="1" x14ac:dyDescent="0.5">
      <c r="B8" s="60"/>
      <c r="C8" s="70" t="s">
        <v>428</v>
      </c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2"/>
      <c r="X8" s="55"/>
      <c r="Y8" s="55"/>
      <c r="Z8" s="55"/>
    </row>
    <row r="9" spans="1:26" s="2" customFormat="1" ht="20.25" customHeight="1" x14ac:dyDescent="0.45">
      <c r="A9" s="68"/>
      <c r="B9" s="98"/>
      <c r="C9" s="97"/>
      <c r="D9" s="99"/>
      <c r="E9" s="97"/>
      <c r="F9" s="97"/>
      <c r="G9" s="97"/>
      <c r="H9" s="97"/>
      <c r="I9" s="97"/>
      <c r="J9" s="97"/>
      <c r="K9" s="97"/>
      <c r="L9" s="97"/>
      <c r="M9" s="97"/>
      <c r="N9" s="97"/>
      <c r="O9" s="97"/>
      <c r="P9" s="97"/>
      <c r="Q9" s="97"/>
      <c r="R9" s="97"/>
      <c r="S9" s="97"/>
      <c r="T9" s="97"/>
      <c r="U9" s="97"/>
      <c r="V9" s="97"/>
      <c r="W9" s="100"/>
      <c r="X9" s="6"/>
    </row>
    <row r="10" spans="1:26" s="2" customFormat="1" ht="22" customHeight="1" thickBot="1" x14ac:dyDescent="0.55000000000000004">
      <c r="A10" s="68"/>
      <c r="B10" s="98"/>
      <c r="C10" s="101" t="s">
        <v>424</v>
      </c>
      <c r="D10" s="102"/>
      <c r="E10" s="103"/>
      <c r="F10" s="103"/>
      <c r="G10" s="103"/>
      <c r="H10" s="104"/>
      <c r="I10" s="103"/>
      <c r="J10" s="103"/>
      <c r="K10" s="103"/>
      <c r="L10" s="103"/>
      <c r="M10" s="103"/>
      <c r="N10" s="103"/>
      <c r="O10" s="103"/>
      <c r="P10" s="103"/>
      <c r="Q10" s="103"/>
      <c r="R10" s="103"/>
      <c r="S10" s="103"/>
      <c r="T10" s="103"/>
      <c r="U10" s="103"/>
      <c r="V10" s="103"/>
      <c r="W10" s="100"/>
      <c r="X10" s="6"/>
      <c r="Z10" s="1"/>
    </row>
    <row r="11" spans="1:26" s="2" customFormat="1" ht="10" customHeight="1" x14ac:dyDescent="0.5">
      <c r="A11" s="68"/>
      <c r="B11" s="98"/>
      <c r="C11" s="106"/>
      <c r="D11" s="106"/>
      <c r="E11" s="97"/>
      <c r="F11" s="97"/>
      <c r="G11" s="97"/>
      <c r="H11" s="107"/>
      <c r="I11" s="97"/>
      <c r="J11" s="97"/>
      <c r="K11" s="97"/>
      <c r="L11" s="97"/>
      <c r="M11" s="97"/>
      <c r="N11" s="97"/>
      <c r="O11" s="97"/>
      <c r="P11" s="97"/>
      <c r="Q11" s="97"/>
      <c r="R11" s="97"/>
      <c r="S11" s="97"/>
      <c r="T11" s="97"/>
      <c r="U11" s="97"/>
      <c r="V11" s="97"/>
      <c r="W11" s="100"/>
      <c r="X11" s="6"/>
      <c r="Z11" s="1"/>
    </row>
    <row r="12" spans="1:26" s="2" customFormat="1" ht="22" customHeight="1" x14ac:dyDescent="0.5">
      <c r="A12" s="68"/>
      <c r="B12" s="98"/>
      <c r="C12" s="105"/>
      <c r="D12" s="106"/>
      <c r="E12" s="107" t="s">
        <v>404</v>
      </c>
      <c r="F12" s="107"/>
      <c r="G12" s="107"/>
      <c r="H12" s="107"/>
      <c r="I12" s="97"/>
      <c r="J12" s="97"/>
      <c r="K12" s="97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100"/>
      <c r="X12" s="6"/>
      <c r="Z12" s="1"/>
    </row>
    <row r="13" spans="1:26" s="2" customFormat="1" ht="22" customHeight="1" x14ac:dyDescent="0.5">
      <c r="A13" s="68"/>
      <c r="B13" s="98"/>
      <c r="C13" s="105"/>
      <c r="D13" s="106"/>
      <c r="E13" s="107"/>
      <c r="F13" s="107" t="s">
        <v>405</v>
      </c>
      <c r="G13" s="107"/>
      <c r="H13" s="107"/>
      <c r="I13" s="97"/>
      <c r="J13" s="97"/>
      <c r="K13" s="97"/>
      <c r="L13" s="97"/>
      <c r="M13" s="97"/>
      <c r="N13" s="97"/>
      <c r="O13" s="97"/>
      <c r="P13" s="97"/>
      <c r="Q13" s="97"/>
      <c r="R13" s="97"/>
      <c r="S13" s="97"/>
      <c r="T13" s="97"/>
      <c r="U13" s="97"/>
      <c r="V13" s="97"/>
      <c r="W13" s="100"/>
      <c r="X13" s="6"/>
      <c r="Z13" s="1"/>
    </row>
    <row r="14" spans="1:26" s="2" customFormat="1" ht="10" customHeight="1" x14ac:dyDescent="0.5">
      <c r="A14" s="68"/>
      <c r="B14" s="98"/>
      <c r="C14" s="105"/>
      <c r="D14" s="106"/>
      <c r="E14" s="107"/>
      <c r="F14" s="107"/>
      <c r="G14" s="107"/>
      <c r="H14" s="107"/>
      <c r="I14" s="97"/>
      <c r="J14" s="97"/>
      <c r="K14" s="97"/>
      <c r="L14" s="97"/>
      <c r="M14" s="97"/>
      <c r="N14" s="97"/>
      <c r="O14" s="97"/>
      <c r="P14" s="97"/>
      <c r="Q14" s="97"/>
      <c r="R14" s="97"/>
      <c r="S14" s="97"/>
      <c r="T14" s="97"/>
      <c r="U14" s="97"/>
      <c r="V14" s="97"/>
      <c r="W14" s="100"/>
      <c r="X14" s="6"/>
      <c r="Z14" s="1"/>
    </row>
    <row r="15" spans="1:26" s="2" customFormat="1" ht="22" customHeight="1" x14ac:dyDescent="0.45">
      <c r="A15" s="68"/>
      <c r="B15" s="98"/>
      <c r="C15" s="105"/>
      <c r="D15" s="106"/>
      <c r="E15" s="107" t="s">
        <v>425</v>
      </c>
      <c r="F15" s="97"/>
      <c r="G15" s="97"/>
      <c r="H15" s="107"/>
      <c r="I15" s="97"/>
      <c r="J15" s="97"/>
      <c r="K15" s="97"/>
      <c r="L15" s="97"/>
      <c r="M15" s="97"/>
      <c r="N15" s="108"/>
      <c r="O15" s="97"/>
      <c r="P15" s="97"/>
      <c r="Q15" s="97"/>
      <c r="R15" s="97"/>
      <c r="S15" s="97"/>
      <c r="T15" s="97"/>
      <c r="U15" s="97"/>
      <c r="V15" s="97"/>
      <c r="W15" s="100"/>
      <c r="X15" s="6"/>
    </row>
    <row r="16" spans="1:26" s="2" customFormat="1" ht="22" customHeight="1" x14ac:dyDescent="0.45">
      <c r="A16" s="68"/>
      <c r="B16" s="98"/>
      <c r="C16" s="105"/>
      <c r="D16" s="106"/>
      <c r="E16" s="107"/>
      <c r="F16" s="107" t="s">
        <v>394</v>
      </c>
      <c r="G16" s="97"/>
      <c r="H16" s="107"/>
      <c r="I16" s="97"/>
      <c r="J16" s="97"/>
      <c r="K16" s="97"/>
      <c r="L16" s="97"/>
      <c r="M16" s="97"/>
      <c r="N16" s="97"/>
      <c r="O16" s="97"/>
      <c r="P16" s="97"/>
      <c r="Q16" s="97"/>
      <c r="R16" s="97"/>
      <c r="S16" s="97"/>
      <c r="T16" s="97"/>
      <c r="U16" s="97"/>
      <c r="V16" s="97"/>
      <c r="W16" s="100"/>
      <c r="X16" s="6"/>
    </row>
    <row r="17" spans="1:29" s="2" customFormat="1" ht="22" customHeight="1" x14ac:dyDescent="0.45">
      <c r="A17" s="68"/>
      <c r="B17" s="98"/>
      <c r="C17" s="105"/>
      <c r="D17" s="106"/>
      <c r="E17" s="107"/>
      <c r="F17" s="107" t="s">
        <v>438</v>
      </c>
      <c r="G17" s="97"/>
      <c r="H17" s="107"/>
      <c r="I17" s="97"/>
      <c r="J17" s="97"/>
      <c r="K17" s="97"/>
      <c r="L17" s="97"/>
      <c r="M17" s="97"/>
      <c r="N17" s="97"/>
      <c r="O17" s="97"/>
      <c r="P17" s="97"/>
      <c r="Q17" s="97"/>
      <c r="R17" s="97"/>
      <c r="S17" s="97"/>
      <c r="T17" s="97"/>
      <c r="U17" s="97"/>
      <c r="V17" s="97"/>
      <c r="W17" s="100"/>
      <c r="X17" s="6"/>
    </row>
    <row r="18" spans="1:29" s="2" customFormat="1" ht="20.25" customHeight="1" x14ac:dyDescent="0.45">
      <c r="A18" s="68"/>
      <c r="B18" s="98"/>
      <c r="C18" s="105"/>
      <c r="D18" s="106"/>
      <c r="E18" s="107"/>
      <c r="F18" s="107"/>
      <c r="G18" s="97"/>
      <c r="H18" s="107"/>
      <c r="I18" s="97"/>
      <c r="J18" s="97"/>
      <c r="K18" s="97"/>
      <c r="L18" s="97"/>
      <c r="M18" s="97"/>
      <c r="N18" s="97"/>
      <c r="O18" s="97"/>
      <c r="P18" s="97"/>
      <c r="Q18" s="97"/>
      <c r="R18" s="97"/>
      <c r="S18" s="97"/>
      <c r="T18" s="97"/>
      <c r="U18" s="97"/>
      <c r="V18" s="97"/>
      <c r="W18" s="100"/>
      <c r="X18" s="6"/>
    </row>
    <row r="19" spans="1:29" s="2" customFormat="1" ht="22" customHeight="1" thickBot="1" x14ac:dyDescent="0.5">
      <c r="A19" s="68"/>
      <c r="B19" s="98"/>
      <c r="C19" s="101" t="s">
        <v>116</v>
      </c>
      <c r="D19" s="102"/>
      <c r="E19" s="103"/>
      <c r="F19" s="103"/>
      <c r="G19" s="103"/>
      <c r="H19" s="104"/>
      <c r="I19" s="103"/>
      <c r="J19" s="103"/>
      <c r="K19" s="103"/>
      <c r="L19" s="103"/>
      <c r="M19" s="103"/>
      <c r="N19" s="103"/>
      <c r="O19" s="103"/>
      <c r="P19" s="103"/>
      <c r="Q19" s="103"/>
      <c r="R19" s="103"/>
      <c r="S19" s="103"/>
      <c r="T19" s="103"/>
      <c r="U19" s="103"/>
      <c r="V19" s="103"/>
      <c r="W19" s="100"/>
      <c r="X19" s="6"/>
    </row>
    <row r="20" spans="1:29" s="2" customFormat="1" ht="10" customHeight="1" x14ac:dyDescent="0.45">
      <c r="A20" s="68"/>
      <c r="B20" s="98"/>
      <c r="C20" s="105"/>
      <c r="D20" s="106"/>
      <c r="E20" s="97"/>
      <c r="F20" s="97"/>
      <c r="G20" s="97"/>
      <c r="H20" s="107"/>
      <c r="I20" s="97"/>
      <c r="J20" s="97"/>
      <c r="K20" s="97"/>
      <c r="L20" s="97"/>
      <c r="M20" s="97"/>
      <c r="N20" s="97"/>
      <c r="O20" s="97"/>
      <c r="P20" s="97"/>
      <c r="Q20" s="97"/>
      <c r="R20" s="97"/>
      <c r="S20" s="97"/>
      <c r="T20" s="97"/>
      <c r="U20" s="97"/>
      <c r="V20" s="97"/>
      <c r="W20" s="100"/>
      <c r="X20" s="6"/>
    </row>
    <row r="21" spans="1:29" s="2" customFormat="1" ht="22" customHeight="1" x14ac:dyDescent="0.45">
      <c r="A21" s="68"/>
      <c r="B21" s="98"/>
      <c r="C21" s="105"/>
      <c r="D21" s="106"/>
      <c r="E21" s="107" t="s">
        <v>207</v>
      </c>
      <c r="F21" s="107"/>
      <c r="G21" s="97"/>
      <c r="H21" s="107"/>
      <c r="I21" s="97"/>
      <c r="J21" s="97"/>
      <c r="K21" s="97"/>
      <c r="L21" s="97"/>
      <c r="M21" s="97"/>
      <c r="N21" s="97"/>
      <c r="O21" s="97"/>
      <c r="P21" s="97"/>
      <c r="Q21" s="97"/>
      <c r="R21" s="97"/>
      <c r="S21" s="97"/>
      <c r="T21" s="97"/>
      <c r="U21" s="97"/>
      <c r="V21" s="97"/>
      <c r="W21" s="100"/>
      <c r="X21" s="6"/>
      <c r="AC21" s="54"/>
    </row>
    <row r="22" spans="1:29" s="2" customFormat="1" ht="22" customHeight="1" x14ac:dyDescent="0.45">
      <c r="A22" s="68"/>
      <c r="B22" s="98"/>
      <c r="C22" s="105"/>
      <c r="D22" s="106"/>
      <c r="E22" s="107" t="s">
        <v>372</v>
      </c>
      <c r="F22" s="107"/>
      <c r="G22" s="97"/>
      <c r="H22" s="107"/>
      <c r="I22" s="97"/>
      <c r="J22" s="97"/>
      <c r="K22" s="97"/>
      <c r="L22" s="97"/>
      <c r="M22" s="97"/>
      <c r="N22" s="97"/>
      <c r="O22" s="97"/>
      <c r="P22" s="97"/>
      <c r="Q22" s="97"/>
      <c r="R22" s="97"/>
      <c r="S22" s="97"/>
      <c r="T22" s="97"/>
      <c r="U22" s="97"/>
      <c r="V22" s="97"/>
      <c r="W22" s="100"/>
      <c r="X22" s="6"/>
      <c r="AC22" s="54"/>
    </row>
    <row r="23" spans="1:29" s="2" customFormat="1" ht="22" customHeight="1" x14ac:dyDescent="0.45">
      <c r="A23" s="68"/>
      <c r="B23" s="98"/>
      <c r="C23" s="105"/>
      <c r="D23" s="106"/>
      <c r="E23" s="107" t="s">
        <v>412</v>
      </c>
      <c r="F23" s="107"/>
      <c r="G23" s="97"/>
      <c r="H23" s="107"/>
      <c r="I23" s="97"/>
      <c r="J23" s="97"/>
      <c r="K23" s="97"/>
      <c r="L23" s="97"/>
      <c r="M23" s="97"/>
      <c r="N23" s="97"/>
      <c r="O23" s="97"/>
      <c r="P23" s="97"/>
      <c r="Q23" s="97"/>
      <c r="R23" s="97"/>
      <c r="S23" s="97"/>
      <c r="T23" s="97"/>
      <c r="U23" s="97"/>
      <c r="V23" s="97"/>
      <c r="W23" s="100"/>
      <c r="X23" s="6"/>
      <c r="AC23" s="54"/>
    </row>
    <row r="24" spans="1:29" s="2" customFormat="1" ht="20.25" customHeight="1" x14ac:dyDescent="0.45">
      <c r="A24" s="68"/>
      <c r="B24" s="98"/>
      <c r="C24" s="105"/>
      <c r="D24" s="106"/>
      <c r="E24" s="107"/>
      <c r="F24" s="107"/>
      <c r="G24" s="97"/>
      <c r="H24" s="107"/>
      <c r="I24" s="97"/>
      <c r="J24" s="97"/>
      <c r="K24" s="97"/>
      <c r="L24" s="97"/>
      <c r="M24" s="97"/>
      <c r="N24" s="97"/>
      <c r="O24" s="97"/>
      <c r="P24" s="97"/>
      <c r="Q24" s="97"/>
      <c r="R24" s="97"/>
      <c r="S24" s="97"/>
      <c r="T24" s="97"/>
      <c r="U24" s="97"/>
      <c r="V24" s="97"/>
      <c r="W24" s="100"/>
      <c r="X24" s="6"/>
      <c r="AC24" s="54"/>
    </row>
    <row r="25" spans="1:29" s="2" customFormat="1" ht="22" customHeight="1" thickBot="1" x14ac:dyDescent="0.5">
      <c r="A25" s="68"/>
      <c r="B25" s="98"/>
      <c r="C25" s="101" t="s">
        <v>395</v>
      </c>
      <c r="D25" s="102"/>
      <c r="E25" s="103"/>
      <c r="F25" s="103"/>
      <c r="G25" s="103"/>
      <c r="H25" s="104"/>
      <c r="I25" s="103"/>
      <c r="J25" s="103"/>
      <c r="K25" s="103"/>
      <c r="L25" s="103"/>
      <c r="M25" s="103"/>
      <c r="N25" s="103"/>
      <c r="O25" s="103"/>
      <c r="P25" s="103"/>
      <c r="Q25" s="103"/>
      <c r="R25" s="103"/>
      <c r="S25" s="103"/>
      <c r="T25" s="103"/>
      <c r="U25" s="103"/>
      <c r="V25" s="103"/>
      <c r="W25" s="100"/>
      <c r="X25" s="6"/>
      <c r="AC25" s="54"/>
    </row>
    <row r="26" spans="1:29" s="2" customFormat="1" ht="10" customHeight="1" x14ac:dyDescent="0.45">
      <c r="A26" s="68"/>
      <c r="B26" s="98"/>
      <c r="C26" s="105"/>
      <c r="D26" s="106"/>
      <c r="E26" s="97"/>
      <c r="F26" s="97"/>
      <c r="G26" s="97"/>
      <c r="H26" s="107"/>
      <c r="I26" s="97"/>
      <c r="J26" s="97"/>
      <c r="K26" s="97"/>
      <c r="L26" s="97"/>
      <c r="M26" s="97"/>
      <c r="N26" s="97"/>
      <c r="O26" s="97"/>
      <c r="P26" s="97"/>
      <c r="Q26" s="97"/>
      <c r="R26" s="97"/>
      <c r="S26" s="97"/>
      <c r="T26" s="97"/>
      <c r="U26" s="97"/>
      <c r="V26" s="97"/>
      <c r="W26" s="100"/>
      <c r="X26" s="6"/>
      <c r="AC26" s="54"/>
    </row>
    <row r="27" spans="1:29" s="2" customFormat="1" ht="22" customHeight="1" x14ac:dyDescent="0.45">
      <c r="A27" s="68"/>
      <c r="B27" s="98"/>
      <c r="C27" s="105"/>
      <c r="D27" s="106"/>
      <c r="E27" s="485" t="s">
        <v>403</v>
      </c>
      <c r="F27" s="107"/>
      <c r="G27" s="97"/>
      <c r="H27" s="107"/>
      <c r="I27" s="97"/>
      <c r="J27" s="97"/>
      <c r="K27" s="97"/>
      <c r="L27" s="97"/>
      <c r="M27" s="97"/>
      <c r="N27" s="97"/>
      <c r="O27" s="512" t="s">
        <v>426</v>
      </c>
      <c r="P27" s="512"/>
      <c r="Q27" s="512"/>
      <c r="R27" s="97"/>
      <c r="S27" s="97"/>
      <c r="T27" s="97"/>
      <c r="U27" s="97"/>
      <c r="V27" s="97"/>
      <c r="W27" s="100"/>
      <c r="X27" s="6"/>
    </row>
    <row r="28" spans="1:29" s="2" customFormat="1" ht="22" customHeight="1" x14ac:dyDescent="0.45">
      <c r="A28" s="68"/>
      <c r="B28" s="98"/>
      <c r="C28" s="105"/>
      <c r="D28" s="106"/>
      <c r="E28" s="485" t="s">
        <v>401</v>
      </c>
      <c r="F28" s="107"/>
      <c r="G28" s="107"/>
      <c r="H28" s="97"/>
      <c r="I28" s="97"/>
      <c r="J28" s="97"/>
      <c r="K28" s="97"/>
      <c r="L28" s="97"/>
      <c r="M28" s="97"/>
      <c r="N28" s="97"/>
      <c r="O28" s="512" t="s">
        <v>427</v>
      </c>
      <c r="P28" s="512"/>
      <c r="Q28" s="512"/>
      <c r="R28" s="97"/>
      <c r="S28" s="97"/>
      <c r="T28" s="97"/>
      <c r="U28" s="97"/>
      <c r="V28" s="97"/>
      <c r="W28" s="100"/>
      <c r="X28" s="6"/>
    </row>
    <row r="29" spans="1:29" s="2" customFormat="1" ht="22" customHeight="1" x14ac:dyDescent="0.45">
      <c r="A29" s="68"/>
      <c r="B29" s="98"/>
      <c r="C29" s="105"/>
      <c r="D29" s="106"/>
      <c r="E29" s="485" t="s">
        <v>399</v>
      </c>
      <c r="F29" s="107"/>
      <c r="G29" s="97"/>
      <c r="H29" s="107"/>
      <c r="I29" s="97"/>
      <c r="J29" s="97"/>
      <c r="K29" s="97"/>
      <c r="L29" s="97"/>
      <c r="M29" s="97"/>
      <c r="N29" s="97"/>
      <c r="O29" s="97"/>
      <c r="P29" s="97"/>
      <c r="Q29" s="97"/>
      <c r="R29" s="97"/>
      <c r="S29" s="97"/>
      <c r="T29" s="97"/>
      <c r="U29" s="97"/>
      <c r="V29" s="97"/>
      <c r="W29" s="100"/>
      <c r="X29" s="6"/>
    </row>
    <row r="30" spans="1:29" s="2" customFormat="1" ht="22" customHeight="1" x14ac:dyDescent="0.45">
      <c r="A30" s="68"/>
      <c r="B30" s="98"/>
      <c r="C30" s="105"/>
      <c r="D30" s="106"/>
      <c r="E30" s="485" t="s">
        <v>400</v>
      </c>
      <c r="F30" s="107"/>
      <c r="G30" s="97"/>
      <c r="H30" s="107"/>
      <c r="I30" s="97"/>
      <c r="J30" s="97"/>
      <c r="K30" s="97"/>
      <c r="L30" s="97"/>
      <c r="M30" s="97"/>
      <c r="N30" s="97"/>
      <c r="O30" s="97"/>
      <c r="P30" s="97"/>
      <c r="Q30" s="97"/>
      <c r="R30" s="97"/>
      <c r="S30" s="97"/>
      <c r="T30" s="97"/>
      <c r="U30" s="97"/>
      <c r="V30" s="97"/>
      <c r="W30" s="100"/>
      <c r="X30" s="6"/>
    </row>
    <row r="31" spans="1:29" s="2" customFormat="1" ht="22" customHeight="1" x14ac:dyDescent="0.45">
      <c r="A31" s="68"/>
      <c r="B31" s="98"/>
      <c r="C31" s="97"/>
      <c r="D31" s="109"/>
      <c r="E31" s="485" t="s">
        <v>402</v>
      </c>
      <c r="F31" s="107"/>
      <c r="G31" s="107"/>
      <c r="H31" s="107"/>
      <c r="I31" s="107"/>
      <c r="J31" s="107"/>
      <c r="K31" s="107"/>
      <c r="L31" s="107"/>
      <c r="M31" s="107"/>
      <c r="N31" s="107"/>
      <c r="O31" s="107"/>
      <c r="P31" s="107"/>
      <c r="Q31" s="97"/>
      <c r="R31" s="97"/>
      <c r="S31" s="97"/>
      <c r="T31" s="97"/>
      <c r="U31" s="97"/>
      <c r="V31" s="97"/>
      <c r="W31" s="100"/>
      <c r="X31" s="6"/>
    </row>
    <row r="32" spans="1:29" s="2" customFormat="1" ht="20.25" customHeight="1" thickBot="1" x14ac:dyDescent="0.5">
      <c r="A32" s="68"/>
      <c r="B32" s="98"/>
      <c r="C32" s="97"/>
      <c r="D32" s="109"/>
      <c r="E32" s="107"/>
      <c r="F32" s="107"/>
      <c r="G32" s="107"/>
      <c r="H32" s="97"/>
      <c r="I32" s="97"/>
      <c r="J32" s="97"/>
      <c r="K32" s="97"/>
      <c r="L32" s="97"/>
      <c r="M32" s="97"/>
      <c r="N32" s="97"/>
      <c r="O32" s="97"/>
      <c r="P32" s="97"/>
      <c r="Q32" s="97"/>
      <c r="R32" s="97"/>
      <c r="S32" s="97"/>
      <c r="T32" s="97"/>
      <c r="U32" s="97"/>
      <c r="V32" s="97"/>
      <c r="W32" s="100"/>
      <c r="X32" s="6"/>
    </row>
    <row r="33" spans="1:24" s="56" customFormat="1" ht="25" customHeight="1" thickBot="1" x14ac:dyDescent="0.5">
      <c r="A33" s="69"/>
      <c r="B33" s="64"/>
      <c r="C33" s="71" t="s">
        <v>170</v>
      </c>
      <c r="D33" s="65"/>
      <c r="E33" s="65"/>
      <c r="F33" s="66"/>
      <c r="G33" s="66"/>
      <c r="H33" s="65"/>
      <c r="I33" s="65"/>
      <c r="J33" s="65"/>
      <c r="K33" s="65"/>
      <c r="L33" s="65"/>
      <c r="M33" s="65"/>
      <c r="N33" s="65"/>
      <c r="O33" s="65"/>
      <c r="P33" s="65"/>
      <c r="Q33" s="65"/>
      <c r="R33" s="65"/>
      <c r="S33" s="65"/>
      <c r="T33" s="65"/>
      <c r="U33" s="65"/>
      <c r="V33" s="65"/>
      <c r="W33" s="67"/>
      <c r="X33" s="55"/>
    </row>
    <row r="34" spans="1:24" s="2" customFormat="1" ht="20.25" customHeight="1" thickTop="1" x14ac:dyDescent="0.45">
      <c r="A34" s="68"/>
      <c r="B34" s="209"/>
      <c r="C34" s="210"/>
      <c r="D34" s="211"/>
      <c r="E34" s="210"/>
      <c r="F34" s="210"/>
      <c r="G34" s="210"/>
      <c r="H34" s="210"/>
      <c r="I34" s="210"/>
      <c r="J34" s="210"/>
      <c r="K34" s="210"/>
      <c r="L34" s="210"/>
      <c r="M34" s="210"/>
      <c r="N34" s="210"/>
      <c r="O34" s="210"/>
      <c r="P34" s="210"/>
      <c r="Q34" s="210"/>
      <c r="R34" s="210"/>
      <c r="S34" s="210"/>
      <c r="T34" s="210"/>
      <c r="U34" s="210"/>
      <c r="V34" s="210"/>
      <c r="W34" s="212"/>
      <c r="X34" s="6"/>
    </row>
    <row r="35" spans="1:24" s="2" customFormat="1" ht="22" customHeight="1" x14ac:dyDescent="0.45">
      <c r="A35" s="68"/>
      <c r="B35" s="213"/>
      <c r="C35" s="214"/>
      <c r="D35" s="215" t="s">
        <v>206</v>
      </c>
      <c r="E35" s="214"/>
      <c r="F35" s="216"/>
      <c r="G35" s="216"/>
      <c r="H35" s="217"/>
      <c r="I35" s="217"/>
      <c r="J35" s="217"/>
      <c r="K35" s="217"/>
      <c r="L35" s="217"/>
      <c r="M35" s="217"/>
      <c r="N35" s="217"/>
      <c r="O35" s="217"/>
      <c r="P35" s="217"/>
      <c r="Q35" s="217"/>
      <c r="R35" s="217"/>
      <c r="S35" s="217"/>
      <c r="T35" s="217"/>
      <c r="U35" s="217"/>
      <c r="V35" s="217"/>
      <c r="W35" s="218"/>
      <c r="X35" s="6"/>
    </row>
    <row r="36" spans="1:24" s="2" customFormat="1" ht="22" customHeight="1" x14ac:dyDescent="0.45">
      <c r="A36" s="68"/>
      <c r="B36" s="213"/>
      <c r="C36" s="214"/>
      <c r="D36" s="217"/>
      <c r="E36" s="219" t="s">
        <v>114</v>
      </c>
      <c r="F36" s="220"/>
      <c r="G36" s="220"/>
      <c r="H36" s="214"/>
      <c r="I36" s="220"/>
      <c r="J36" s="220"/>
      <c r="K36" s="513" t="s">
        <v>182</v>
      </c>
      <c r="L36" s="513"/>
      <c r="M36" s="513"/>
      <c r="N36" s="513"/>
      <c r="O36" s="214"/>
      <c r="P36" s="214"/>
      <c r="Q36" s="214"/>
      <c r="R36" s="214"/>
      <c r="S36" s="214"/>
      <c r="T36" s="214"/>
      <c r="U36" s="214"/>
      <c r="V36" s="214"/>
      <c r="W36" s="221"/>
      <c r="X36" s="6"/>
    </row>
    <row r="37" spans="1:24" s="2" customFormat="1" ht="20.25" customHeight="1" x14ac:dyDescent="0.45">
      <c r="A37" s="68"/>
      <c r="B37" s="213"/>
      <c r="C37" s="214"/>
      <c r="D37" s="217"/>
      <c r="E37" s="220"/>
      <c r="F37" s="220"/>
      <c r="G37" s="220"/>
      <c r="H37" s="214"/>
      <c r="I37" s="214"/>
      <c r="J37" s="214"/>
      <c r="K37" s="214"/>
      <c r="L37" s="214"/>
      <c r="M37" s="214"/>
      <c r="N37" s="214"/>
      <c r="O37" s="214"/>
      <c r="P37" s="214"/>
      <c r="Q37" s="214"/>
      <c r="R37" s="214"/>
      <c r="S37" s="214"/>
      <c r="T37" s="214"/>
      <c r="U37" s="214"/>
      <c r="V37" s="214"/>
      <c r="W37" s="221"/>
      <c r="X37" s="6"/>
    </row>
    <row r="38" spans="1:24" s="2" customFormat="1" ht="22" customHeight="1" x14ac:dyDescent="0.45">
      <c r="A38" s="68"/>
      <c r="B38" s="213"/>
      <c r="C38" s="214"/>
      <c r="D38" s="215" t="s">
        <v>408</v>
      </c>
      <c r="E38" s="220"/>
      <c r="F38" s="220"/>
      <c r="G38" s="220"/>
      <c r="H38" s="214"/>
      <c r="I38" s="214"/>
      <c r="J38" s="214"/>
      <c r="K38" s="214"/>
      <c r="L38" s="214"/>
      <c r="M38" s="214"/>
      <c r="N38" s="214"/>
      <c r="O38" s="214"/>
      <c r="P38" s="214"/>
      <c r="Q38" s="214"/>
      <c r="R38" s="214"/>
      <c r="S38" s="214"/>
      <c r="T38" s="214"/>
      <c r="U38" s="214"/>
      <c r="V38" s="214"/>
      <c r="W38" s="221"/>
      <c r="X38" s="6"/>
    </row>
    <row r="39" spans="1:24" s="2" customFormat="1" ht="22" customHeight="1" x14ac:dyDescent="0.45">
      <c r="A39" s="68"/>
      <c r="B39" s="213"/>
      <c r="C39" s="214"/>
      <c r="D39" s="215"/>
      <c r="E39" s="486" t="s">
        <v>409</v>
      </c>
      <c r="F39" s="220"/>
      <c r="G39" s="220"/>
      <c r="H39" s="214"/>
      <c r="I39" s="214"/>
      <c r="J39" s="214"/>
      <c r="K39" s="214"/>
      <c r="L39" s="214"/>
      <c r="M39" s="214"/>
      <c r="N39" s="214"/>
      <c r="O39" s="214"/>
      <c r="P39" s="214"/>
      <c r="Q39" s="214"/>
      <c r="R39" s="214"/>
      <c r="S39" s="214"/>
      <c r="T39" s="214"/>
      <c r="U39" s="214"/>
      <c r="V39" s="214"/>
      <c r="W39" s="221"/>
      <c r="X39" s="6"/>
    </row>
    <row r="40" spans="1:24" s="2" customFormat="1" ht="22" customHeight="1" x14ac:dyDescent="0.45">
      <c r="A40" s="68"/>
      <c r="B40" s="213"/>
      <c r="C40" s="214"/>
      <c r="D40" s="217"/>
      <c r="E40" s="486" t="s">
        <v>413</v>
      </c>
      <c r="F40" s="220"/>
      <c r="G40" s="220"/>
      <c r="H40" s="214"/>
      <c r="I40" s="214"/>
      <c r="J40" s="214"/>
      <c r="K40" s="214"/>
      <c r="L40" s="214"/>
      <c r="M40" s="214"/>
      <c r="N40" s="214"/>
      <c r="O40" s="214"/>
      <c r="P40" s="214"/>
      <c r="Q40" s="214"/>
      <c r="R40" s="214"/>
      <c r="S40" s="214"/>
      <c r="T40" s="214"/>
      <c r="U40" s="214"/>
      <c r="V40" s="214"/>
      <c r="W40" s="221"/>
      <c r="X40" s="6"/>
    </row>
    <row r="41" spans="1:24" s="2" customFormat="1" ht="22" customHeight="1" x14ac:dyDescent="0.45">
      <c r="A41" s="68"/>
      <c r="B41" s="213"/>
      <c r="C41" s="214"/>
      <c r="D41" s="217"/>
      <c r="E41" s="486" t="s">
        <v>406</v>
      </c>
      <c r="F41" s="220"/>
      <c r="G41" s="220"/>
      <c r="H41" s="214"/>
      <c r="I41" s="214"/>
      <c r="J41" s="214"/>
      <c r="K41" s="214"/>
      <c r="L41" s="214"/>
      <c r="M41" s="214"/>
      <c r="N41" s="214"/>
      <c r="O41" s="214"/>
      <c r="P41" s="214"/>
      <c r="Q41" s="214"/>
      <c r="R41" s="214"/>
      <c r="S41" s="214"/>
      <c r="T41" s="214"/>
      <c r="U41" s="214"/>
      <c r="V41" s="214"/>
      <c r="W41" s="221"/>
      <c r="X41" s="6"/>
    </row>
    <row r="42" spans="1:24" s="2" customFormat="1" ht="22" customHeight="1" x14ac:dyDescent="0.45">
      <c r="A42" s="68"/>
      <c r="B42" s="213"/>
      <c r="C42" s="214"/>
      <c r="D42" s="217"/>
      <c r="E42" s="486" t="s">
        <v>407</v>
      </c>
      <c r="F42" s="220"/>
      <c r="G42" s="220"/>
      <c r="H42" s="214"/>
      <c r="I42" s="214"/>
      <c r="J42" s="214"/>
      <c r="K42" s="214"/>
      <c r="L42" s="214"/>
      <c r="M42" s="214"/>
      <c r="N42" s="214"/>
      <c r="O42" s="214"/>
      <c r="P42" s="214"/>
      <c r="Q42" s="214"/>
      <c r="R42" s="214"/>
      <c r="S42" s="214"/>
      <c r="T42" s="214"/>
      <c r="U42" s="214"/>
      <c r="V42" s="214"/>
      <c r="W42" s="221"/>
      <c r="X42" s="6"/>
    </row>
    <row r="43" spans="1:24" s="2" customFormat="1" ht="20.25" customHeight="1" thickBot="1" x14ac:dyDescent="0.5">
      <c r="A43" s="68"/>
      <c r="B43" s="213"/>
      <c r="C43" s="214"/>
      <c r="D43" s="217"/>
      <c r="E43" s="219"/>
      <c r="F43" s="220"/>
      <c r="G43" s="220"/>
      <c r="H43" s="214"/>
      <c r="I43" s="214"/>
      <c r="J43" s="214"/>
      <c r="K43" s="214"/>
      <c r="L43" s="214"/>
      <c r="M43" s="214"/>
      <c r="N43" s="214"/>
      <c r="O43" s="214"/>
      <c r="P43" s="214"/>
      <c r="Q43" s="214"/>
      <c r="R43" s="214"/>
      <c r="S43" s="214"/>
      <c r="T43" s="214"/>
      <c r="U43" s="214"/>
      <c r="V43" s="214"/>
      <c r="W43" s="221"/>
      <c r="X43" s="6"/>
    </row>
    <row r="44" spans="1:24" s="490" customFormat="1" ht="22" customHeight="1" thickTop="1" thickBot="1" x14ac:dyDescent="0.5">
      <c r="A44" s="487"/>
      <c r="B44" s="488"/>
      <c r="C44" s="518" t="s">
        <v>410</v>
      </c>
      <c r="D44" s="519"/>
      <c r="E44" s="519"/>
      <c r="F44" s="519"/>
      <c r="G44" s="519"/>
      <c r="H44" s="519"/>
      <c r="I44" s="519"/>
      <c r="J44" s="519"/>
      <c r="K44" s="519"/>
      <c r="L44" s="519"/>
      <c r="M44" s="519"/>
      <c r="N44" s="519"/>
      <c r="O44" s="519"/>
      <c r="P44" s="519"/>
      <c r="Q44" s="519"/>
      <c r="R44" s="519"/>
      <c r="S44" s="519"/>
      <c r="T44" s="519"/>
      <c r="U44" s="519"/>
      <c r="V44" s="520"/>
      <c r="W44" s="218"/>
      <c r="X44" s="489"/>
    </row>
    <row r="45" spans="1:24" s="2" customFormat="1" ht="20.25" customHeight="1" thickTop="1" thickBot="1" x14ac:dyDescent="0.5">
      <c r="A45" s="68"/>
      <c r="B45" s="222"/>
      <c r="C45" s="223"/>
      <c r="D45" s="224"/>
      <c r="E45" s="225"/>
      <c r="F45" s="225"/>
      <c r="G45" s="225"/>
      <c r="H45" s="223"/>
      <c r="I45" s="223"/>
      <c r="J45" s="223"/>
      <c r="K45" s="223"/>
      <c r="L45" s="223"/>
      <c r="M45" s="223"/>
      <c r="N45" s="223"/>
      <c r="O45" s="223"/>
      <c r="P45" s="223"/>
      <c r="Q45" s="223"/>
      <c r="R45" s="223"/>
      <c r="S45" s="223"/>
      <c r="T45" s="223"/>
      <c r="U45" s="223"/>
      <c r="V45" s="223"/>
      <c r="W45" s="226"/>
      <c r="X45" s="6"/>
    </row>
    <row r="46" spans="1:24" s="2" customFormat="1" ht="20.25" customHeight="1" thickTop="1" x14ac:dyDescent="0.45">
      <c r="A46" s="68"/>
      <c r="B46" s="98"/>
      <c r="C46" s="97"/>
      <c r="D46" s="109"/>
      <c r="E46" s="107"/>
      <c r="F46" s="107"/>
      <c r="G46" s="107"/>
      <c r="H46" s="97"/>
      <c r="I46" s="97"/>
      <c r="J46" s="97"/>
      <c r="K46" s="97"/>
      <c r="L46" s="97"/>
      <c r="M46" s="97"/>
      <c r="N46" s="97"/>
      <c r="O46" s="97"/>
      <c r="P46" s="97"/>
      <c r="Q46" s="97"/>
      <c r="R46" s="97"/>
      <c r="S46" s="97"/>
      <c r="T46" s="97"/>
      <c r="U46" s="97"/>
      <c r="V46" s="97"/>
      <c r="W46" s="100"/>
      <c r="X46" s="6"/>
    </row>
    <row r="47" spans="1:24" s="2" customFormat="1" ht="20.25" customHeight="1" thickBot="1" x14ac:dyDescent="0.5">
      <c r="A47" s="68"/>
      <c r="B47" s="110"/>
      <c r="C47" s="101" t="s">
        <v>192</v>
      </c>
      <c r="D47" s="111"/>
      <c r="E47" s="112"/>
      <c r="F47" s="112"/>
      <c r="G47" s="112"/>
      <c r="H47" s="112"/>
      <c r="I47" s="112"/>
      <c r="J47" s="112"/>
      <c r="K47" s="112"/>
      <c r="L47" s="112"/>
      <c r="M47" s="112"/>
      <c r="N47" s="112"/>
      <c r="O47" s="112"/>
      <c r="P47" s="112"/>
      <c r="Q47" s="112"/>
      <c r="R47" s="112"/>
      <c r="S47" s="112"/>
      <c r="T47" s="112"/>
      <c r="U47" s="112"/>
      <c r="V47" s="112"/>
      <c r="W47" s="113"/>
      <c r="X47" s="6"/>
    </row>
    <row r="48" spans="1:24" s="2" customFormat="1" ht="10" customHeight="1" x14ac:dyDescent="0.45">
      <c r="A48" s="68"/>
      <c r="B48" s="98"/>
      <c r="C48" s="114"/>
      <c r="D48" s="99"/>
      <c r="E48" s="97"/>
      <c r="F48" s="97"/>
      <c r="G48" s="97"/>
      <c r="H48" s="97"/>
      <c r="I48" s="97"/>
      <c r="J48" s="97"/>
      <c r="K48" s="97"/>
      <c r="L48" s="97"/>
      <c r="M48" s="97"/>
      <c r="N48" s="97"/>
      <c r="O48" s="97"/>
      <c r="P48" s="97"/>
      <c r="Q48" s="97"/>
      <c r="R48" s="97"/>
      <c r="S48" s="97"/>
      <c r="T48" s="97"/>
      <c r="U48" s="97"/>
      <c r="V48" s="97"/>
      <c r="W48" s="100"/>
      <c r="X48" s="6"/>
    </row>
    <row r="49" spans="1:24" s="2" customFormat="1" ht="20.25" customHeight="1" x14ac:dyDescent="0.45">
      <c r="A49" s="68"/>
      <c r="B49" s="98"/>
      <c r="C49" s="114"/>
      <c r="D49" s="109"/>
      <c r="E49" s="105" t="s">
        <v>393</v>
      </c>
      <c r="F49" s="106"/>
      <c r="G49" s="106"/>
      <c r="H49" s="106"/>
      <c r="I49" s="106"/>
      <c r="J49" s="106"/>
      <c r="K49" s="106"/>
      <c r="L49" s="106"/>
      <c r="M49" s="106"/>
      <c r="N49" s="106"/>
      <c r="O49" s="106"/>
      <c r="P49" s="106"/>
      <c r="Q49" s="106"/>
      <c r="R49" s="106"/>
      <c r="S49" s="106"/>
      <c r="T49" s="106"/>
      <c r="U49" s="106"/>
      <c r="V49" s="106"/>
      <c r="W49" s="115"/>
      <c r="X49" s="6"/>
    </row>
    <row r="50" spans="1:24" s="2" customFormat="1" ht="20.25" customHeight="1" x14ac:dyDescent="0.45">
      <c r="A50" s="68"/>
      <c r="B50" s="98"/>
      <c r="C50" s="114"/>
      <c r="D50" s="109"/>
      <c r="E50" s="97" t="s">
        <v>374</v>
      </c>
      <c r="F50" s="107"/>
      <c r="G50" s="107"/>
      <c r="H50" s="97"/>
      <c r="I50" s="97"/>
      <c r="J50" s="97"/>
      <c r="K50" s="97"/>
      <c r="L50" s="97"/>
      <c r="M50" s="97"/>
      <c r="N50" s="97"/>
      <c r="O50" s="97"/>
      <c r="P50" s="97"/>
      <c r="Q50" s="97"/>
      <c r="R50" s="97"/>
      <c r="S50" s="97"/>
      <c r="T50" s="97"/>
      <c r="U50" s="97"/>
      <c r="V50" s="97"/>
      <c r="W50" s="100"/>
      <c r="X50" s="6"/>
    </row>
    <row r="51" spans="1:24" s="2" customFormat="1" ht="20.25" customHeight="1" x14ac:dyDescent="0.45">
      <c r="A51" s="68"/>
      <c r="B51" s="98"/>
      <c r="C51" s="114"/>
      <c r="D51" s="109"/>
      <c r="E51" s="97"/>
      <c r="F51" s="107" t="s">
        <v>375</v>
      </c>
      <c r="G51" s="107"/>
      <c r="H51" s="97"/>
      <c r="I51" s="97"/>
      <c r="J51" s="107"/>
      <c r="K51" s="514" t="s">
        <v>371</v>
      </c>
      <c r="L51" s="515"/>
      <c r="M51" s="515"/>
      <c r="N51" s="515"/>
      <c r="O51" s="97"/>
      <c r="P51" s="97"/>
      <c r="Q51" s="97"/>
      <c r="R51" s="97"/>
      <c r="S51" s="97"/>
      <c r="T51" s="97"/>
      <c r="U51" s="97"/>
      <c r="V51" s="97"/>
      <c r="W51" s="100"/>
      <c r="X51" s="6"/>
    </row>
    <row r="52" spans="1:24" s="2" customFormat="1" ht="20.25" customHeight="1" x14ac:dyDescent="0.45">
      <c r="A52" s="68"/>
      <c r="B52" s="98"/>
      <c r="C52" s="114"/>
      <c r="D52" s="109"/>
      <c r="E52" s="97"/>
      <c r="F52" s="107"/>
      <c r="G52" s="107"/>
      <c r="H52" s="97"/>
      <c r="I52" s="97"/>
      <c r="J52" s="107"/>
      <c r="K52" s="116"/>
      <c r="L52" s="97"/>
      <c r="M52" s="97"/>
      <c r="N52" s="97"/>
      <c r="O52" s="97"/>
      <c r="P52" s="97"/>
      <c r="Q52" s="97"/>
      <c r="R52" s="97"/>
      <c r="S52" s="97"/>
      <c r="T52" s="97"/>
      <c r="U52" s="97"/>
      <c r="V52" s="97"/>
      <c r="W52" s="100"/>
      <c r="X52" s="6"/>
    </row>
    <row r="53" spans="1:24" s="2" customFormat="1" ht="20.25" customHeight="1" x14ac:dyDescent="0.45">
      <c r="A53" s="68"/>
      <c r="B53" s="98"/>
      <c r="C53" s="114"/>
      <c r="D53" s="109"/>
      <c r="E53" s="97" t="s">
        <v>434</v>
      </c>
      <c r="F53" s="117"/>
      <c r="G53" s="107"/>
      <c r="H53" s="97"/>
      <c r="I53" s="97"/>
      <c r="J53" s="97"/>
      <c r="K53" s="97"/>
      <c r="L53" s="97"/>
      <c r="M53" s="97"/>
      <c r="N53" s="97"/>
      <c r="O53" s="97"/>
      <c r="P53" s="97"/>
      <c r="Q53" s="97"/>
      <c r="R53" s="97"/>
      <c r="S53" s="97"/>
      <c r="T53" s="97"/>
      <c r="U53" s="97"/>
      <c r="V53" s="97"/>
      <c r="W53" s="100"/>
      <c r="X53" s="6"/>
    </row>
    <row r="54" spans="1:24" s="2" customFormat="1" ht="20.25" customHeight="1" x14ac:dyDescent="0.45">
      <c r="A54" s="68"/>
      <c r="B54" s="98"/>
      <c r="C54" s="114"/>
      <c r="D54" s="109"/>
      <c r="E54" s="107" t="s">
        <v>115</v>
      </c>
      <c r="F54" s="107"/>
      <c r="G54" s="117"/>
      <c r="H54" s="107"/>
      <c r="I54" s="97"/>
      <c r="J54" s="97"/>
      <c r="K54" s="97"/>
      <c r="L54" s="97"/>
      <c r="M54" s="97"/>
      <c r="N54" s="97"/>
      <c r="O54" s="97"/>
      <c r="P54" s="97"/>
      <c r="Q54" s="97"/>
      <c r="R54" s="97"/>
      <c r="S54" s="97"/>
      <c r="T54" s="97"/>
      <c r="U54" s="97"/>
      <c r="V54" s="97"/>
      <c r="W54" s="100"/>
      <c r="X54" s="6"/>
    </row>
    <row r="55" spans="1:24" s="2" customFormat="1" ht="20.25" customHeight="1" x14ac:dyDescent="0.45">
      <c r="A55" s="68"/>
      <c r="B55" s="98"/>
      <c r="C55" s="114"/>
      <c r="D55" s="109"/>
      <c r="E55" s="107"/>
      <c r="F55" s="107"/>
      <c r="G55" s="117"/>
      <c r="H55" s="107"/>
      <c r="I55" s="97"/>
      <c r="J55" s="97"/>
      <c r="K55" s="97"/>
      <c r="L55" s="97"/>
      <c r="M55" s="97"/>
      <c r="N55" s="97"/>
      <c r="O55" s="97"/>
      <c r="P55" s="97"/>
      <c r="Q55" s="97"/>
      <c r="R55" s="97"/>
      <c r="S55" s="97"/>
      <c r="T55" s="97"/>
      <c r="U55" s="97"/>
      <c r="V55" s="97"/>
      <c r="W55" s="100"/>
      <c r="X55" s="6"/>
    </row>
    <row r="56" spans="1:24" ht="20.25" customHeight="1" thickBot="1" x14ac:dyDescent="0.6">
      <c r="B56" s="110"/>
      <c r="C56" s="101" t="s">
        <v>193</v>
      </c>
      <c r="D56" s="121"/>
      <c r="E56" s="112"/>
      <c r="F56" s="112"/>
      <c r="G56" s="112"/>
      <c r="H56" s="112"/>
      <c r="I56" s="112"/>
      <c r="J56" s="112"/>
      <c r="K56" s="112"/>
      <c r="L56" s="112"/>
      <c r="M56" s="112"/>
      <c r="N56" s="112"/>
      <c r="O56" s="112"/>
      <c r="P56" s="112"/>
      <c r="Q56" s="112"/>
      <c r="R56" s="112"/>
      <c r="S56" s="112"/>
      <c r="T56" s="112"/>
      <c r="U56" s="112"/>
      <c r="V56" s="112"/>
      <c r="W56" s="113"/>
    </row>
    <row r="57" spans="1:24" ht="10" customHeight="1" x14ac:dyDescent="0.45">
      <c r="B57" s="98"/>
      <c r="C57" s="114"/>
      <c r="D57" s="99"/>
      <c r="E57" s="97"/>
      <c r="F57" s="97"/>
      <c r="G57" s="97"/>
      <c r="H57" s="97"/>
      <c r="I57" s="97"/>
      <c r="J57" s="97"/>
      <c r="K57" s="97"/>
      <c r="L57" s="97"/>
      <c r="M57" s="97"/>
      <c r="N57" s="97"/>
      <c r="O57" s="97"/>
      <c r="P57" s="97"/>
      <c r="Q57" s="97"/>
      <c r="R57" s="97"/>
      <c r="S57" s="97"/>
      <c r="T57" s="97"/>
      <c r="U57" s="97"/>
      <c r="V57" s="97"/>
      <c r="W57" s="100"/>
    </row>
    <row r="58" spans="1:24" ht="20.25" customHeight="1" x14ac:dyDescent="0.6">
      <c r="B58" s="110"/>
      <c r="C58" s="119"/>
      <c r="D58" s="118"/>
      <c r="E58" s="122" t="s">
        <v>376</v>
      </c>
      <c r="F58" s="120"/>
      <c r="G58" s="120"/>
      <c r="H58" s="120"/>
      <c r="I58" s="120"/>
      <c r="J58" s="120"/>
      <c r="K58" s="120"/>
      <c r="L58" s="120"/>
      <c r="M58" s="120"/>
      <c r="N58" s="120"/>
      <c r="O58" s="120"/>
      <c r="P58" s="120"/>
      <c r="Q58" s="120"/>
      <c r="R58" s="517" t="s">
        <v>198</v>
      </c>
      <c r="S58" s="517"/>
      <c r="T58" s="517"/>
      <c r="U58" s="517"/>
      <c r="V58" s="120"/>
      <c r="W58" s="113"/>
    </row>
    <row r="59" spans="1:24" ht="20.25" customHeight="1" thickBot="1" x14ac:dyDescent="0.65">
      <c r="B59" s="110"/>
      <c r="C59" s="119"/>
      <c r="D59" s="123"/>
      <c r="E59" s="119"/>
      <c r="F59" s="120"/>
      <c r="G59" s="120"/>
      <c r="H59" s="120"/>
      <c r="I59" s="120"/>
      <c r="J59" s="120"/>
      <c r="K59" s="120"/>
      <c r="L59" s="120"/>
      <c r="M59" s="120"/>
      <c r="N59" s="120"/>
      <c r="O59" s="120"/>
      <c r="P59" s="120"/>
      <c r="Q59" s="120"/>
      <c r="R59" s="120"/>
      <c r="S59" s="120"/>
      <c r="T59" s="120"/>
      <c r="U59" s="120"/>
      <c r="V59" s="120"/>
      <c r="W59" s="113"/>
    </row>
    <row r="60" spans="1:24" ht="25" customHeight="1" thickBot="1" x14ac:dyDescent="0.5">
      <c r="B60" s="58"/>
      <c r="C60" s="72" t="s">
        <v>195</v>
      </c>
      <c r="D60" s="57"/>
      <c r="E60" s="57"/>
      <c r="F60" s="57"/>
      <c r="G60" s="57"/>
      <c r="H60" s="57"/>
      <c r="I60" s="57"/>
      <c r="J60" s="57"/>
      <c r="K60" s="57"/>
      <c r="L60" s="57"/>
      <c r="M60" s="57"/>
      <c r="N60" s="57"/>
      <c r="O60" s="57"/>
      <c r="P60" s="57"/>
      <c r="Q60" s="57"/>
      <c r="R60" s="57"/>
      <c r="S60" s="57"/>
      <c r="T60" s="57"/>
      <c r="U60" s="57"/>
      <c r="V60" s="57"/>
      <c r="W60" s="59"/>
    </row>
    <row r="61" spans="1:24" ht="20.25" customHeight="1" x14ac:dyDescent="0.55000000000000004">
      <c r="B61" s="74"/>
      <c r="C61" s="77"/>
      <c r="D61" s="81"/>
      <c r="E61" s="77"/>
      <c r="F61" s="78"/>
      <c r="G61" s="78"/>
      <c r="H61" s="78"/>
      <c r="I61" s="78"/>
      <c r="J61" s="78"/>
      <c r="K61" s="78"/>
      <c r="L61" s="78"/>
      <c r="M61" s="78"/>
      <c r="N61" s="78"/>
      <c r="O61" s="78"/>
      <c r="P61" s="78"/>
      <c r="Q61" s="78"/>
      <c r="R61" s="78"/>
      <c r="S61" s="78"/>
      <c r="T61" s="78"/>
      <c r="U61" s="78"/>
      <c r="V61" s="78"/>
      <c r="W61" s="75"/>
    </row>
    <row r="62" spans="1:24" s="4" customFormat="1" ht="20.25" customHeight="1" thickBot="1" x14ac:dyDescent="0.65">
      <c r="B62" s="82"/>
      <c r="C62" s="83"/>
      <c r="D62" s="81"/>
      <c r="E62" s="84" t="s">
        <v>149</v>
      </c>
      <c r="F62" s="79"/>
      <c r="G62" s="79"/>
      <c r="H62" s="79"/>
      <c r="I62" s="79"/>
      <c r="J62" s="79"/>
      <c r="K62" s="79"/>
      <c r="L62" s="85"/>
      <c r="M62" s="85"/>
      <c r="N62" s="85"/>
      <c r="O62" s="85"/>
      <c r="P62" s="85"/>
      <c r="Q62" s="85"/>
      <c r="R62" s="84" t="s">
        <v>147</v>
      </c>
      <c r="S62" s="84"/>
      <c r="T62" s="84"/>
      <c r="U62" s="84"/>
      <c r="V62" s="86"/>
      <c r="W62" s="87"/>
    </row>
    <row r="63" spans="1:24" ht="20.25" customHeight="1" x14ac:dyDescent="0.55000000000000004">
      <c r="B63" s="74"/>
      <c r="C63" s="77"/>
      <c r="D63" s="81"/>
      <c r="E63" s="80" t="s">
        <v>197</v>
      </c>
      <c r="F63" s="86"/>
      <c r="G63" s="78"/>
      <c r="H63" s="86"/>
      <c r="I63" s="86"/>
      <c r="J63" s="86"/>
      <c r="K63" s="86"/>
      <c r="L63" s="86"/>
      <c r="M63" s="86"/>
      <c r="N63" s="86"/>
      <c r="O63" s="86"/>
      <c r="P63" s="86"/>
      <c r="Q63" s="78"/>
      <c r="R63" s="80" t="s">
        <v>196</v>
      </c>
      <c r="S63" s="80"/>
      <c r="T63" s="80"/>
      <c r="U63" s="80"/>
      <c r="V63" s="86"/>
      <c r="W63" s="88"/>
    </row>
    <row r="64" spans="1:24" ht="10" customHeight="1" x14ac:dyDescent="0.55000000000000004">
      <c r="B64" s="74"/>
      <c r="C64" s="77"/>
      <c r="D64" s="81"/>
      <c r="E64" s="80"/>
      <c r="F64" s="86"/>
      <c r="G64" s="78"/>
      <c r="H64" s="86"/>
      <c r="I64" s="86"/>
      <c r="J64" s="86"/>
      <c r="K64" s="86"/>
      <c r="L64" s="86"/>
      <c r="M64" s="86"/>
      <c r="N64" s="86"/>
      <c r="O64" s="86"/>
      <c r="P64" s="86"/>
      <c r="Q64" s="78"/>
      <c r="R64" s="80"/>
      <c r="S64" s="80"/>
      <c r="T64" s="80"/>
      <c r="U64" s="80"/>
      <c r="V64" s="86"/>
      <c r="W64" s="88"/>
    </row>
    <row r="65" spans="2:23" ht="20.25" customHeight="1" x14ac:dyDescent="0.55000000000000004">
      <c r="B65" s="74"/>
      <c r="C65" s="77"/>
      <c r="D65" s="81"/>
      <c r="E65" s="516" t="s">
        <v>371</v>
      </c>
      <c r="F65" s="516"/>
      <c r="G65" s="516"/>
      <c r="H65" s="516"/>
      <c r="I65" s="516"/>
      <c r="J65" s="516"/>
      <c r="K65" s="516"/>
      <c r="L65" s="89"/>
      <c r="M65" s="86"/>
      <c r="N65" s="86"/>
      <c r="O65" s="86"/>
      <c r="P65" s="86"/>
      <c r="Q65" s="78"/>
      <c r="R65" s="516" t="s">
        <v>182</v>
      </c>
      <c r="S65" s="516"/>
      <c r="T65" s="516"/>
      <c r="U65" s="516"/>
      <c r="V65" s="90"/>
      <c r="W65" s="88"/>
    </row>
    <row r="66" spans="2:23" ht="20.25" customHeight="1" x14ac:dyDescent="0.55000000000000004">
      <c r="B66" s="74"/>
      <c r="C66" s="77"/>
      <c r="D66" s="81"/>
      <c r="E66" s="91" t="s">
        <v>194</v>
      </c>
      <c r="F66" s="76"/>
      <c r="G66" s="76"/>
      <c r="H66" s="76"/>
      <c r="I66" s="76"/>
      <c r="J66" s="76"/>
      <c r="K66" s="76"/>
      <c r="L66" s="76"/>
      <c r="M66" s="86"/>
      <c r="N66" s="86"/>
      <c r="O66" s="86"/>
      <c r="P66" s="86"/>
      <c r="Q66" s="78"/>
      <c r="R66" s="91" t="s">
        <v>148</v>
      </c>
      <c r="S66" s="91"/>
      <c r="T66" s="91"/>
      <c r="U66" s="91"/>
      <c r="V66" s="91"/>
      <c r="W66" s="88"/>
    </row>
    <row r="67" spans="2:23" ht="20.25" customHeight="1" thickBot="1" x14ac:dyDescent="0.6">
      <c r="B67" s="92"/>
      <c r="C67" s="93"/>
      <c r="D67" s="94"/>
      <c r="E67" s="93"/>
      <c r="F67" s="95"/>
      <c r="G67" s="95"/>
      <c r="H67" s="95"/>
      <c r="I67" s="95"/>
      <c r="J67" s="95"/>
      <c r="K67" s="95"/>
      <c r="L67" s="95"/>
      <c r="M67" s="95"/>
      <c r="N67" s="95"/>
      <c r="O67" s="95"/>
      <c r="P67" s="95"/>
      <c r="Q67" s="95"/>
      <c r="R67" s="95"/>
      <c r="S67" s="95"/>
      <c r="T67" s="95"/>
      <c r="U67" s="95"/>
      <c r="V67" s="95"/>
      <c r="W67" s="96"/>
    </row>
    <row r="68" spans="2:23" ht="20.25" customHeight="1" thickTop="1" x14ac:dyDescent="0.55000000000000004"/>
    <row r="69" spans="2:23" ht="20.25" customHeight="1" x14ac:dyDescent="0.55000000000000004"/>
  </sheetData>
  <sheetProtection algorithmName="SHA-512" hashValue="TMA9pap3eHIb5+2hcUBPII27HVccXorg1L9hMG7uisYA/KXCqGEYaBK2xkJIWWKkA399iiy6OFVsgdCc0PhBdQ==" saltValue="njjk+CAasRgzhoUU+C+Zew==" spinCount="100000" sheet="1" objects="1" scenarios="1"/>
  <mergeCells count="8">
    <mergeCell ref="O27:Q27"/>
    <mergeCell ref="O28:Q28"/>
    <mergeCell ref="K36:N36"/>
    <mergeCell ref="K51:N51"/>
    <mergeCell ref="R65:U65"/>
    <mergeCell ref="E65:K65"/>
    <mergeCell ref="R58:U58"/>
    <mergeCell ref="C44:V44"/>
  </mergeCells>
  <hyperlinks>
    <hyperlink ref="K51" r:id="rId1" xr:uid="{7ADBB828-D8FE-4534-B14F-4AD9F57202A4}"/>
    <hyperlink ref="AA65" r:id="rId2" display="david.holmes@dcsconsult.net" xr:uid="{C7ED2F14-1C1F-4638-B7B0-279E3C32E6B6}"/>
    <hyperlink ref="E65" r:id="rId3" xr:uid="{5953EF7A-2059-44A1-A37E-773D895D4CB9}"/>
    <hyperlink ref="R65" r:id="rId4" xr:uid="{85AA4E03-DFAD-4879-A727-88F56303EFEC}"/>
    <hyperlink ref="R58" r:id="rId5" xr:uid="{631719EF-6606-4F8E-9EDC-F6644C05AC41}"/>
    <hyperlink ref="K36:N36" r:id="rId6" display="david.holmes@dcsconsult.net" xr:uid="{64DFD207-19BB-4489-B082-F9B193D0F9D1}"/>
    <hyperlink ref="O28" r:id="rId7" xr:uid="{696B661A-E609-4CD1-BF7A-DFDD75509F0B}"/>
    <hyperlink ref="O27" r:id="rId8" xr:uid="{EFB65A00-03A2-4610-AF1D-04A7DEF825D2}"/>
    <hyperlink ref="R58:U58" r:id="rId9" display="Latest Manager Profile Workbook" xr:uid="{AA1A52DC-9EED-43F1-B820-590F8285A6DE}"/>
  </hyperlinks>
  <printOptions horizontalCentered="1" verticalCentered="1"/>
  <pageMargins left="0.25" right="0.25" top="0.75" bottom="0.75" header="0.3" footer="0.3"/>
  <pageSetup scale="41" orientation="portrait" horizontalDpi="2400" verticalDpi="2400" r:id="rId10"/>
  <drawing r:id="rId1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3">
    <tabColor rgb="FFFFFF00"/>
    <pageSetUpPr fitToPage="1"/>
  </sheetPr>
  <dimension ref="A1:AF46"/>
  <sheetViews>
    <sheetView showGridLines="0" zoomScale="80" zoomScaleNormal="80" workbookViewId="0">
      <pane ySplit="6" topLeftCell="A7" activePane="bottomLeft" state="frozen"/>
      <selection activeCell="C9" sqref="C9"/>
      <selection pane="bottomLeft" activeCell="A7" sqref="A7"/>
    </sheetView>
  </sheetViews>
  <sheetFormatPr defaultColWidth="8" defaultRowHeight="17.399999999999999" x14ac:dyDescent="0.55000000000000004"/>
  <cols>
    <col min="1" max="1" width="10.5703125" style="3" customWidth="1"/>
    <col min="2" max="2" width="3.5703125" style="3" customWidth="1"/>
    <col min="3" max="3" width="3.234375" style="27" customWidth="1"/>
    <col min="4" max="4" width="3.80859375" style="5" customWidth="1"/>
    <col min="5" max="7" width="3.234375" style="3" customWidth="1"/>
    <col min="8" max="8" width="8" style="3"/>
    <col min="9" max="9" width="11.5703125" style="3" customWidth="1"/>
    <col min="10" max="19" width="8" style="3"/>
    <col min="20" max="21" width="5.5703125" style="3" customWidth="1"/>
    <col min="22" max="22" width="3.5703125" style="3" customWidth="1"/>
    <col min="23" max="16384" width="8" style="3"/>
  </cols>
  <sheetData>
    <row r="1" spans="1:23" ht="5.25" customHeight="1" thickBot="1" x14ac:dyDescent="0.55000000000000004">
      <c r="B1" s="39"/>
      <c r="C1" s="28"/>
      <c r="D1" s="1"/>
    </row>
    <row r="2" spans="1:23" s="29" customFormat="1" ht="47.25" customHeight="1" thickTop="1" x14ac:dyDescent="0.85">
      <c r="B2" s="279"/>
      <c r="C2" s="141" t="s">
        <v>420</v>
      </c>
      <c r="D2" s="280"/>
      <c r="E2" s="280"/>
      <c r="F2" s="280"/>
      <c r="G2" s="280"/>
      <c r="H2" s="280"/>
      <c r="I2" s="280"/>
      <c r="J2" s="280"/>
      <c r="K2" s="280"/>
      <c r="L2" s="280"/>
      <c r="M2" s="280"/>
      <c r="N2" s="280"/>
      <c r="O2" s="280"/>
      <c r="P2" s="280"/>
      <c r="Q2" s="280"/>
      <c r="R2" s="280"/>
      <c r="S2" s="280"/>
      <c r="T2" s="280"/>
      <c r="U2" s="280"/>
      <c r="V2" s="281"/>
    </row>
    <row r="3" spans="1:23" s="29" customFormat="1" ht="22" customHeight="1" x14ac:dyDescent="0.8">
      <c r="B3" s="282"/>
      <c r="C3" s="49"/>
      <c r="V3" s="283"/>
    </row>
    <row r="4" spans="1:23" s="29" customFormat="1" ht="32.25" customHeight="1" x14ac:dyDescent="0.8">
      <c r="B4" s="282"/>
      <c r="C4" s="49"/>
      <c r="V4" s="283"/>
    </row>
    <row r="5" spans="1:23" s="36" customFormat="1" ht="22" customHeight="1" x14ac:dyDescent="0.75">
      <c r="B5" s="284"/>
      <c r="C5" s="52" t="s">
        <v>118</v>
      </c>
      <c r="V5" s="285"/>
    </row>
    <row r="6" spans="1:23" s="36" customFormat="1" ht="22" customHeight="1" x14ac:dyDescent="0.6">
      <c r="B6" s="284"/>
      <c r="C6" s="47"/>
      <c r="V6" s="285"/>
    </row>
    <row r="7" spans="1:23" s="2" customFormat="1" ht="22" customHeight="1" x14ac:dyDescent="0.45">
      <c r="A7" s="374"/>
      <c r="B7" s="364"/>
      <c r="C7" s="316"/>
      <c r="D7" s="315"/>
      <c r="E7" s="317"/>
      <c r="F7" s="317"/>
      <c r="G7" s="315"/>
      <c r="H7" s="315"/>
      <c r="I7" s="315"/>
      <c r="J7" s="315"/>
      <c r="K7" s="315"/>
      <c r="L7" s="315"/>
      <c r="M7" s="315"/>
      <c r="N7" s="315"/>
      <c r="O7" s="315"/>
      <c r="P7" s="315"/>
      <c r="Q7" s="315"/>
      <c r="R7" s="315"/>
      <c r="S7" s="315"/>
      <c r="T7" s="315"/>
      <c r="U7" s="315"/>
      <c r="V7" s="365"/>
      <c r="W7" s="6"/>
    </row>
    <row r="8" spans="1:23" s="2" customFormat="1" ht="20.25" customHeight="1" x14ac:dyDescent="0.45">
      <c r="A8" s="374"/>
      <c r="B8" s="366"/>
      <c r="C8" s="318"/>
      <c r="D8" s="299"/>
      <c r="E8" s="179"/>
      <c r="F8" s="179"/>
      <c r="G8" s="179"/>
      <c r="H8" s="179"/>
      <c r="I8" s="179"/>
      <c r="J8" s="179"/>
      <c r="K8" s="179"/>
      <c r="L8" s="179"/>
      <c r="M8" s="179"/>
      <c r="N8" s="179"/>
      <c r="O8" s="179"/>
      <c r="P8" s="179"/>
      <c r="Q8" s="179"/>
      <c r="R8" s="179"/>
      <c r="S8" s="179"/>
      <c r="T8" s="179"/>
      <c r="U8" s="179"/>
      <c r="V8" s="367"/>
      <c r="W8" s="6"/>
    </row>
    <row r="9" spans="1:23" s="2" customFormat="1" ht="20.25" customHeight="1" thickBot="1" x14ac:dyDescent="0.5">
      <c r="A9" s="374"/>
      <c r="B9" s="368"/>
      <c r="C9" s="378" t="s">
        <v>122</v>
      </c>
      <c r="D9" s="379"/>
      <c r="E9" s="380"/>
      <c r="F9" s="380"/>
      <c r="G9" s="379"/>
      <c r="H9" s="379"/>
      <c r="I9" s="379"/>
      <c r="J9" s="379"/>
      <c r="K9" s="379"/>
      <c r="L9" s="379"/>
      <c r="M9" s="379"/>
      <c r="N9" s="379"/>
      <c r="O9" s="379"/>
      <c r="P9" s="379"/>
      <c r="Q9" s="379"/>
      <c r="R9" s="379"/>
      <c r="S9" s="379"/>
      <c r="T9" s="379"/>
      <c r="U9" s="379"/>
      <c r="V9" s="369"/>
      <c r="W9" s="6"/>
    </row>
    <row r="10" spans="1:23" s="2" customFormat="1" ht="20.25" customHeight="1" x14ac:dyDescent="0.45">
      <c r="A10" s="374"/>
      <c r="B10" s="368"/>
      <c r="C10" s="73"/>
      <c r="D10" s="319" t="s">
        <v>187</v>
      </c>
      <c r="E10" s="179" t="s">
        <v>89</v>
      </c>
      <c r="F10" s="179"/>
      <c r="G10" s="299"/>
      <c r="H10" s="299"/>
      <c r="I10" s="299"/>
      <c r="J10" s="299"/>
      <c r="K10" s="299"/>
      <c r="L10" s="299"/>
      <c r="M10" s="299"/>
      <c r="N10" s="299"/>
      <c r="O10" s="299"/>
      <c r="P10" s="299"/>
      <c r="Q10" s="299"/>
      <c r="R10" s="299"/>
      <c r="S10" s="299"/>
      <c r="T10" s="299"/>
      <c r="U10" s="299"/>
      <c r="V10" s="369"/>
      <c r="W10" s="6"/>
    </row>
    <row r="11" spans="1:23" s="2" customFormat="1" ht="20.25" customHeight="1" x14ac:dyDescent="0.45">
      <c r="A11" s="374"/>
      <c r="B11" s="368"/>
      <c r="C11" s="73"/>
      <c r="D11" s="319" t="s">
        <v>188</v>
      </c>
      <c r="E11" s="179" t="s">
        <v>123</v>
      </c>
      <c r="F11" s="179"/>
      <c r="G11" s="299"/>
      <c r="H11" s="299"/>
      <c r="I11" s="299"/>
      <c r="J11" s="299"/>
      <c r="K11" s="299"/>
      <c r="L11" s="299"/>
      <c r="M11" s="299"/>
      <c r="N11" s="299"/>
      <c r="O11" s="299"/>
      <c r="P11" s="299"/>
      <c r="Q11" s="299"/>
      <c r="R11" s="299"/>
      <c r="S11" s="299"/>
      <c r="T11" s="299"/>
      <c r="U11" s="299"/>
      <c r="V11" s="369"/>
      <c r="W11" s="6"/>
    </row>
    <row r="12" spans="1:23" s="2" customFormat="1" ht="20.25" customHeight="1" x14ac:dyDescent="0.45">
      <c r="A12" s="374"/>
      <c r="B12" s="368"/>
      <c r="C12" s="73"/>
      <c r="D12" s="319" t="s">
        <v>189</v>
      </c>
      <c r="E12" s="179" t="s">
        <v>124</v>
      </c>
      <c r="F12" s="179"/>
      <c r="G12" s="299"/>
      <c r="H12" s="299"/>
      <c r="I12" s="299"/>
      <c r="J12" s="299"/>
      <c r="K12" s="299"/>
      <c r="L12" s="299"/>
      <c r="M12" s="299"/>
      <c r="N12" s="299"/>
      <c r="O12" s="299"/>
      <c r="P12" s="299"/>
      <c r="Q12" s="299"/>
      <c r="R12" s="299"/>
      <c r="S12" s="299"/>
      <c r="T12" s="299"/>
      <c r="U12" s="299"/>
      <c r="V12" s="369"/>
      <c r="W12" s="6"/>
    </row>
    <row r="13" spans="1:23" s="2" customFormat="1" ht="20.25" customHeight="1" x14ac:dyDescent="0.45">
      <c r="A13" s="374"/>
      <c r="B13" s="368"/>
      <c r="C13" s="73"/>
      <c r="D13" s="319" t="s">
        <v>190</v>
      </c>
      <c r="E13" s="179" t="s">
        <v>150</v>
      </c>
      <c r="F13" s="179"/>
      <c r="G13" s="299"/>
      <c r="H13" s="299"/>
      <c r="I13" s="299"/>
      <c r="J13" s="299"/>
      <c r="K13" s="299"/>
      <c r="L13" s="299"/>
      <c r="M13" s="299"/>
      <c r="N13" s="299"/>
      <c r="O13" s="299"/>
      <c r="P13" s="299"/>
      <c r="Q13" s="299"/>
      <c r="R13" s="299"/>
      <c r="S13" s="299"/>
      <c r="T13" s="299"/>
      <c r="U13" s="299"/>
      <c r="V13" s="369"/>
      <c r="W13" s="6"/>
    </row>
    <row r="14" spans="1:23" s="2" customFormat="1" ht="20.25" customHeight="1" x14ac:dyDescent="0.45">
      <c r="A14" s="374"/>
      <c r="B14" s="368"/>
      <c r="C14" s="73"/>
      <c r="D14" s="319" t="s">
        <v>191</v>
      </c>
      <c r="E14" s="179" t="s">
        <v>377</v>
      </c>
      <c r="F14" s="179"/>
      <c r="G14" s="299"/>
      <c r="H14" s="299"/>
      <c r="I14" s="299"/>
      <c r="J14" s="299"/>
      <c r="K14" s="299"/>
      <c r="L14" s="299"/>
      <c r="M14" s="299"/>
      <c r="N14" s="299"/>
      <c r="O14" s="299"/>
      <c r="P14" s="299"/>
      <c r="Q14" s="299"/>
      <c r="R14" s="299"/>
      <c r="S14" s="299"/>
      <c r="T14" s="299"/>
      <c r="U14" s="299"/>
      <c r="V14" s="369"/>
      <c r="W14" s="6"/>
    </row>
    <row r="15" spans="1:23" s="2" customFormat="1" ht="20.25" customHeight="1" x14ac:dyDescent="0.45">
      <c r="A15" s="374"/>
      <c r="B15" s="368"/>
      <c r="C15" s="73"/>
      <c r="D15" s="319"/>
      <c r="E15" s="521" t="s">
        <v>371</v>
      </c>
      <c r="F15" s="521"/>
      <c r="G15" s="521"/>
      <c r="H15" s="521"/>
      <c r="I15" s="521"/>
      <c r="J15" s="521"/>
      <c r="K15" s="299"/>
      <c r="L15" s="299"/>
      <c r="M15" s="299"/>
      <c r="N15" s="299"/>
      <c r="O15" s="299"/>
      <c r="P15" s="299"/>
      <c r="Q15" s="299"/>
      <c r="R15" s="299"/>
      <c r="S15" s="299"/>
      <c r="T15" s="299"/>
      <c r="U15" s="299"/>
      <c r="V15" s="369"/>
      <c r="W15" s="6"/>
    </row>
    <row r="16" spans="1:23" s="2" customFormat="1" ht="20.25" customHeight="1" x14ac:dyDescent="0.45">
      <c r="A16" s="374"/>
      <c r="B16" s="368"/>
      <c r="C16" s="73"/>
      <c r="D16" s="299"/>
      <c r="E16" s="299"/>
      <c r="F16" s="299"/>
      <c r="G16" s="299"/>
      <c r="H16" s="299"/>
      <c r="I16" s="299"/>
      <c r="J16" s="299"/>
      <c r="K16" s="299"/>
      <c r="L16" s="299"/>
      <c r="M16" s="299"/>
      <c r="N16" s="299"/>
      <c r="O16" s="299"/>
      <c r="P16" s="299"/>
      <c r="Q16" s="299"/>
      <c r="R16" s="299"/>
      <c r="S16" s="299"/>
      <c r="T16" s="299"/>
      <c r="U16" s="299"/>
      <c r="V16" s="369"/>
      <c r="W16" s="6"/>
    </row>
    <row r="17" spans="1:22" s="2" customFormat="1" ht="20.25" customHeight="1" thickBot="1" x14ac:dyDescent="0.5">
      <c r="A17" s="375"/>
      <c r="B17" s="366"/>
      <c r="C17" s="378" t="s">
        <v>117</v>
      </c>
      <c r="D17" s="379"/>
      <c r="E17" s="380"/>
      <c r="F17" s="380"/>
      <c r="G17" s="379"/>
      <c r="H17" s="379"/>
      <c r="I17" s="379"/>
      <c r="J17" s="379"/>
      <c r="K17" s="379"/>
      <c r="L17" s="379"/>
      <c r="M17" s="379"/>
      <c r="N17" s="379"/>
      <c r="O17" s="379"/>
      <c r="P17" s="379"/>
      <c r="Q17" s="379"/>
      <c r="R17" s="379"/>
      <c r="S17" s="379"/>
      <c r="T17" s="379"/>
      <c r="U17" s="379"/>
      <c r="V17" s="367"/>
    </row>
    <row r="18" spans="1:22" s="2" customFormat="1" ht="20.25" customHeight="1" x14ac:dyDescent="0.45">
      <c r="A18" s="375"/>
      <c r="B18" s="366"/>
      <c r="C18" s="320"/>
      <c r="D18" s="321">
        <v>2</v>
      </c>
      <c r="E18" s="311" t="s">
        <v>118</v>
      </c>
      <c r="F18" s="299"/>
      <c r="G18" s="179"/>
      <c r="H18" s="179"/>
      <c r="I18" s="179"/>
      <c r="J18" s="179" t="s">
        <v>388</v>
      </c>
      <c r="K18" s="179"/>
      <c r="L18" s="179"/>
      <c r="M18" s="179"/>
      <c r="N18" s="179"/>
      <c r="O18" s="179"/>
      <c r="P18" s="179"/>
      <c r="Q18" s="179"/>
      <c r="R18" s="179"/>
      <c r="S18" s="179"/>
      <c r="T18" s="179"/>
      <c r="U18" s="179"/>
      <c r="V18" s="367"/>
    </row>
    <row r="19" spans="1:22" s="2" customFormat="1" ht="20.25" customHeight="1" x14ac:dyDescent="0.45">
      <c r="A19" s="375"/>
      <c r="B19" s="366"/>
      <c r="C19" s="320"/>
      <c r="D19" s="321">
        <v>3</v>
      </c>
      <c r="E19" s="311" t="s">
        <v>60</v>
      </c>
      <c r="F19" s="299"/>
      <c r="G19" s="179"/>
      <c r="H19" s="179"/>
      <c r="I19" s="179"/>
      <c r="J19" s="179" t="s">
        <v>391</v>
      </c>
      <c r="K19" s="179"/>
      <c r="L19" s="179"/>
      <c r="M19" s="179"/>
      <c r="N19" s="179"/>
      <c r="O19" s="179"/>
      <c r="P19" s="179"/>
      <c r="Q19" s="179"/>
      <c r="R19" s="179"/>
      <c r="S19" s="179"/>
      <c r="T19" s="179"/>
      <c r="U19" s="179"/>
      <c r="V19" s="367"/>
    </row>
    <row r="20" spans="1:22" s="2" customFormat="1" ht="20.25" customHeight="1" x14ac:dyDescent="0.45">
      <c r="A20" s="375"/>
      <c r="B20" s="366"/>
      <c r="C20" s="320"/>
      <c r="D20" s="322">
        <v>4</v>
      </c>
      <c r="E20" s="311" t="s">
        <v>119</v>
      </c>
      <c r="F20" s="299"/>
      <c r="G20" s="179"/>
      <c r="H20" s="179"/>
      <c r="I20" s="179"/>
      <c r="J20" s="179" t="s">
        <v>208</v>
      </c>
      <c r="K20" s="179"/>
      <c r="L20" s="179"/>
      <c r="M20" s="179"/>
      <c r="N20" s="179"/>
      <c r="O20" s="179"/>
      <c r="P20" s="179"/>
      <c r="Q20" s="179"/>
      <c r="R20" s="179"/>
      <c r="S20" s="179"/>
      <c r="T20" s="179"/>
      <c r="U20" s="179"/>
      <c r="V20" s="367"/>
    </row>
    <row r="21" spans="1:22" s="2" customFormat="1" ht="20.25" customHeight="1" x14ac:dyDescent="0.45">
      <c r="A21" s="375"/>
      <c r="B21" s="366"/>
      <c r="C21" s="320"/>
      <c r="D21" s="322">
        <v>5</v>
      </c>
      <c r="E21" s="311" t="s">
        <v>120</v>
      </c>
      <c r="F21" s="299"/>
      <c r="G21" s="179"/>
      <c r="H21" s="179"/>
      <c r="I21" s="179"/>
      <c r="J21" s="179" t="s">
        <v>209</v>
      </c>
      <c r="K21" s="179"/>
      <c r="L21" s="179"/>
      <c r="M21" s="179"/>
      <c r="N21" s="179"/>
      <c r="O21" s="179"/>
      <c r="P21" s="179"/>
      <c r="Q21" s="179"/>
      <c r="R21" s="179"/>
      <c r="S21" s="179"/>
      <c r="T21" s="179"/>
      <c r="U21" s="179"/>
      <c r="V21" s="367"/>
    </row>
    <row r="22" spans="1:22" s="2" customFormat="1" ht="20.25" customHeight="1" x14ac:dyDescent="0.45">
      <c r="A22" s="375"/>
      <c r="B22" s="366"/>
      <c r="C22" s="320"/>
      <c r="D22" s="323">
        <v>6</v>
      </c>
      <c r="E22" s="311" t="s">
        <v>121</v>
      </c>
      <c r="F22" s="299"/>
      <c r="G22" s="179"/>
      <c r="H22" s="179"/>
      <c r="I22" s="179"/>
      <c r="J22" s="179" t="s">
        <v>88</v>
      </c>
      <c r="K22" s="179"/>
      <c r="L22" s="179"/>
      <c r="M22" s="179"/>
      <c r="N22" s="179"/>
      <c r="O22" s="179"/>
      <c r="P22" s="179"/>
      <c r="Q22" s="179"/>
      <c r="R22" s="179"/>
      <c r="S22" s="179"/>
      <c r="T22" s="179"/>
      <c r="U22" s="179"/>
      <c r="V22" s="367"/>
    </row>
    <row r="23" spans="1:22" s="2" customFormat="1" ht="20.25" customHeight="1" x14ac:dyDescent="0.45">
      <c r="A23" s="375"/>
      <c r="B23" s="366"/>
      <c r="C23" s="320"/>
      <c r="D23" s="299"/>
      <c r="E23" s="179"/>
      <c r="F23" s="179"/>
      <c r="G23" s="179"/>
      <c r="H23" s="179"/>
      <c r="I23" s="179"/>
      <c r="J23" s="179"/>
      <c r="K23" s="179"/>
      <c r="L23" s="179"/>
      <c r="M23" s="179"/>
      <c r="N23" s="179"/>
      <c r="O23" s="179"/>
      <c r="P23" s="179"/>
      <c r="Q23" s="179"/>
      <c r="R23" s="179"/>
      <c r="S23" s="179"/>
      <c r="T23" s="179"/>
      <c r="U23" s="179"/>
      <c r="V23" s="367"/>
    </row>
    <row r="24" spans="1:22" s="2" customFormat="1" ht="20.25" customHeight="1" x14ac:dyDescent="0.45">
      <c r="A24" s="375"/>
      <c r="B24" s="366"/>
      <c r="C24" s="320"/>
      <c r="D24" s="299"/>
      <c r="E24" s="179"/>
      <c r="F24" s="179"/>
      <c r="G24" s="179"/>
      <c r="H24" s="179"/>
      <c r="I24" s="179"/>
      <c r="J24" s="179"/>
      <c r="K24" s="179"/>
      <c r="L24" s="179"/>
      <c r="M24" s="179"/>
      <c r="N24" s="179"/>
      <c r="O24" s="179"/>
      <c r="P24" s="179"/>
      <c r="Q24" s="179"/>
      <c r="R24" s="179"/>
      <c r="S24" s="179"/>
      <c r="T24" s="179"/>
      <c r="U24" s="179"/>
      <c r="V24" s="367"/>
    </row>
    <row r="25" spans="1:22" s="2" customFormat="1" ht="20.25" customHeight="1" thickBot="1" x14ac:dyDescent="0.5">
      <c r="A25" s="375"/>
      <c r="B25" s="366"/>
      <c r="C25" s="378" t="s">
        <v>139</v>
      </c>
      <c r="D25" s="379"/>
      <c r="E25" s="380"/>
      <c r="F25" s="380"/>
      <c r="G25" s="379"/>
      <c r="H25" s="379"/>
      <c r="I25" s="379"/>
      <c r="J25" s="379"/>
      <c r="K25" s="379"/>
      <c r="L25" s="379"/>
      <c r="M25" s="379"/>
      <c r="N25" s="379"/>
      <c r="O25" s="379"/>
      <c r="P25" s="379"/>
      <c r="Q25" s="379"/>
      <c r="R25" s="379"/>
      <c r="S25" s="379"/>
      <c r="T25" s="379"/>
      <c r="U25" s="379"/>
      <c r="V25" s="367"/>
    </row>
    <row r="26" spans="1:22" s="2" customFormat="1" ht="20.25" customHeight="1" x14ac:dyDescent="0.6">
      <c r="A26" s="375"/>
      <c r="B26" s="366"/>
      <c r="C26" s="324"/>
      <c r="D26" s="325" t="s">
        <v>414</v>
      </c>
      <c r="E26" s="182"/>
      <c r="F26" s="182"/>
      <c r="G26" s="182"/>
      <c r="H26" s="179"/>
      <c r="I26" s="179"/>
      <c r="J26" s="312"/>
      <c r="K26" s="312"/>
      <c r="L26" s="312"/>
      <c r="M26" s="312"/>
      <c r="N26" s="312"/>
      <c r="O26" s="179"/>
      <c r="P26" s="179"/>
      <c r="Q26" s="179"/>
      <c r="R26" s="179"/>
      <c r="S26" s="179"/>
      <c r="T26" s="179"/>
      <c r="U26" s="179"/>
      <c r="V26" s="367"/>
    </row>
    <row r="27" spans="1:22" s="2" customFormat="1" ht="20.25" customHeight="1" x14ac:dyDescent="0.45">
      <c r="A27" s="375"/>
      <c r="B27" s="366"/>
      <c r="C27" s="73"/>
      <c r="D27" s="299"/>
      <c r="E27" s="179" t="s">
        <v>128</v>
      </c>
      <c r="F27" s="179"/>
      <c r="G27" s="179"/>
      <c r="H27" s="179"/>
      <c r="I27" s="179"/>
      <c r="J27" s="312"/>
      <c r="K27" s="312"/>
      <c r="L27" s="312"/>
      <c r="M27" s="312"/>
      <c r="N27" s="312"/>
      <c r="O27" s="179"/>
      <c r="P27" s="179"/>
      <c r="Q27" s="179"/>
      <c r="R27" s="179"/>
      <c r="S27" s="179"/>
      <c r="T27" s="179"/>
      <c r="U27" s="179"/>
      <c r="V27" s="367"/>
    </row>
    <row r="28" spans="1:22" s="2" customFormat="1" ht="20.25" customHeight="1" x14ac:dyDescent="0.45">
      <c r="A28" s="375"/>
      <c r="B28" s="366"/>
      <c r="C28" s="73"/>
      <c r="D28" s="299"/>
      <c r="E28" s="179"/>
      <c r="F28" s="179" t="s">
        <v>151</v>
      </c>
      <c r="G28" s="179"/>
      <c r="H28" s="179"/>
      <c r="I28" s="179"/>
      <c r="J28" s="312"/>
      <c r="K28" s="179"/>
      <c r="L28" s="312"/>
      <c r="M28" s="312"/>
      <c r="N28" s="312"/>
      <c r="O28" s="179"/>
      <c r="P28" s="179"/>
      <c r="Q28" s="179"/>
      <c r="R28" s="179"/>
      <c r="S28" s="179"/>
      <c r="T28" s="179"/>
      <c r="U28" s="179"/>
      <c r="V28" s="367"/>
    </row>
    <row r="29" spans="1:22" s="2" customFormat="1" ht="20.25" customHeight="1" x14ac:dyDescent="0.45">
      <c r="A29" s="375"/>
      <c r="B29" s="366"/>
      <c r="C29" s="73"/>
      <c r="D29" s="299"/>
      <c r="E29" s="179"/>
      <c r="F29" s="179"/>
      <c r="G29" s="179" t="s">
        <v>389</v>
      </c>
      <c r="H29" s="179"/>
      <c r="I29" s="179"/>
      <c r="J29" s="312"/>
      <c r="K29" s="312"/>
      <c r="L29" s="312"/>
      <c r="M29" s="312"/>
      <c r="N29" s="312"/>
      <c r="O29" s="179"/>
      <c r="P29" s="179"/>
      <c r="Q29" s="179"/>
      <c r="R29" s="179"/>
      <c r="S29" s="179"/>
      <c r="T29" s="179"/>
      <c r="U29" s="179"/>
      <c r="V29" s="367"/>
    </row>
    <row r="30" spans="1:22" s="2" customFormat="1" ht="20.25" customHeight="1" x14ac:dyDescent="0.45">
      <c r="A30" s="375"/>
      <c r="B30" s="366"/>
      <c r="C30" s="73"/>
      <c r="D30" s="299"/>
      <c r="E30" s="179"/>
      <c r="F30" s="179"/>
      <c r="G30" s="179" t="s">
        <v>379</v>
      </c>
      <c r="H30" s="179"/>
      <c r="I30" s="179"/>
      <c r="J30" s="312"/>
      <c r="K30" s="312"/>
      <c r="L30" s="312"/>
      <c r="M30" s="312"/>
      <c r="N30" s="312"/>
      <c r="O30" s="179"/>
      <c r="P30" s="179"/>
      <c r="Q30" s="179"/>
      <c r="R30" s="179"/>
      <c r="S30" s="179"/>
      <c r="T30" s="179"/>
      <c r="U30" s="179"/>
      <c r="V30" s="367"/>
    </row>
    <row r="31" spans="1:22" s="2" customFormat="1" ht="20.25" customHeight="1" x14ac:dyDescent="0.45">
      <c r="A31" s="375"/>
      <c r="B31" s="366"/>
      <c r="C31" s="73"/>
      <c r="D31" s="299"/>
      <c r="E31" s="179"/>
      <c r="F31" s="179"/>
      <c r="G31" s="179" t="s">
        <v>378</v>
      </c>
      <c r="H31" s="179"/>
      <c r="I31" s="179"/>
      <c r="J31" s="312"/>
      <c r="K31" s="312"/>
      <c r="L31" s="312"/>
      <c r="M31" s="312"/>
      <c r="N31" s="312"/>
      <c r="O31" s="179"/>
      <c r="P31" s="179"/>
      <c r="Q31" s="179"/>
      <c r="R31" s="179"/>
      <c r="S31" s="179"/>
      <c r="T31" s="179"/>
      <c r="U31" s="179"/>
      <c r="V31" s="367"/>
    </row>
    <row r="32" spans="1:22" s="2" customFormat="1" ht="20.25" customHeight="1" x14ac:dyDescent="0.45">
      <c r="A32" s="375"/>
      <c r="B32" s="366"/>
      <c r="C32" s="73"/>
      <c r="D32" s="299"/>
      <c r="E32" s="179"/>
      <c r="F32" s="179"/>
      <c r="G32" s="179"/>
      <c r="H32" s="179"/>
      <c r="I32" s="179"/>
      <c r="J32" s="312"/>
      <c r="K32" s="312"/>
      <c r="L32" s="312"/>
      <c r="M32" s="312"/>
      <c r="N32" s="312"/>
      <c r="O32" s="179"/>
      <c r="P32" s="179"/>
      <c r="Q32" s="179"/>
      <c r="R32" s="179"/>
      <c r="S32" s="179"/>
      <c r="T32" s="179"/>
      <c r="U32" s="179"/>
      <c r="V32" s="367"/>
    </row>
    <row r="33" spans="1:32" s="2" customFormat="1" ht="20.25" customHeight="1" thickBot="1" x14ac:dyDescent="0.5">
      <c r="A33" s="375"/>
      <c r="B33" s="366"/>
      <c r="C33" s="378" t="s">
        <v>142</v>
      </c>
      <c r="D33" s="379"/>
      <c r="E33" s="380"/>
      <c r="F33" s="380"/>
      <c r="G33" s="379"/>
      <c r="H33" s="379"/>
      <c r="I33" s="379"/>
      <c r="J33" s="379"/>
      <c r="K33" s="379"/>
      <c r="L33" s="379"/>
      <c r="M33" s="379"/>
      <c r="N33" s="379"/>
      <c r="O33" s="379"/>
      <c r="P33" s="379"/>
      <c r="Q33" s="379"/>
      <c r="R33" s="379"/>
      <c r="S33" s="379"/>
      <c r="T33" s="379"/>
      <c r="U33" s="379"/>
      <c r="V33" s="367"/>
    </row>
    <row r="34" spans="1:32" s="2" customFormat="1" ht="20.25" customHeight="1" x14ac:dyDescent="0.45">
      <c r="A34" s="375"/>
      <c r="B34" s="366"/>
      <c r="C34" s="73"/>
      <c r="D34" s="179"/>
      <c r="E34" s="179" t="s">
        <v>140</v>
      </c>
      <c r="F34" s="179"/>
      <c r="G34" s="179"/>
      <c r="H34" s="179"/>
      <c r="I34" s="179"/>
      <c r="J34" s="312"/>
      <c r="K34" s="312"/>
      <c r="L34" s="312"/>
      <c r="M34" s="312"/>
      <c r="N34" s="312"/>
      <c r="O34" s="179"/>
      <c r="P34" s="179"/>
      <c r="Q34" s="179"/>
      <c r="R34" s="179"/>
      <c r="S34" s="179"/>
      <c r="T34" s="179"/>
      <c r="U34" s="179"/>
      <c r="V34" s="367"/>
    </row>
    <row r="35" spans="1:32" s="2" customFormat="1" ht="20.25" customHeight="1" x14ac:dyDescent="0.45">
      <c r="A35" s="375"/>
      <c r="B35" s="366"/>
      <c r="C35" s="73"/>
      <c r="D35" s="179"/>
      <c r="E35" s="179" t="s">
        <v>141</v>
      </c>
      <c r="F35" s="179"/>
      <c r="G35" s="179"/>
      <c r="H35" s="179"/>
      <c r="I35" s="179"/>
      <c r="J35" s="312"/>
      <c r="K35" s="312"/>
      <c r="L35" s="312"/>
      <c r="M35" s="312"/>
      <c r="N35" s="312"/>
      <c r="O35" s="179"/>
      <c r="P35" s="179"/>
      <c r="Q35" s="179"/>
      <c r="R35" s="179"/>
      <c r="S35" s="179"/>
      <c r="T35" s="179"/>
      <c r="U35" s="179"/>
      <c r="V35" s="367"/>
    </row>
    <row r="36" spans="1:32" s="2" customFormat="1" ht="20.25" customHeight="1" x14ac:dyDescent="0.45">
      <c r="A36" s="375"/>
      <c r="B36" s="366"/>
      <c r="C36" s="73"/>
      <c r="D36" s="299"/>
      <c r="E36" s="179"/>
      <c r="F36" s="179"/>
      <c r="G36" s="179"/>
      <c r="H36" s="179"/>
      <c r="I36" s="179"/>
      <c r="J36" s="312"/>
      <c r="K36" s="312"/>
      <c r="L36" s="312"/>
      <c r="M36" s="312"/>
      <c r="N36" s="312"/>
      <c r="O36" s="179"/>
      <c r="P36" s="179"/>
      <c r="Q36" s="179"/>
      <c r="R36" s="179"/>
      <c r="S36" s="179"/>
      <c r="T36" s="179"/>
      <c r="U36" s="179"/>
      <c r="V36" s="367"/>
    </row>
    <row r="37" spans="1:32" s="2" customFormat="1" ht="20.25" customHeight="1" thickBot="1" x14ac:dyDescent="0.5">
      <c r="A37" s="375"/>
      <c r="B37" s="366"/>
      <c r="C37" s="378" t="s">
        <v>129</v>
      </c>
      <c r="D37" s="379"/>
      <c r="E37" s="380"/>
      <c r="F37" s="380"/>
      <c r="G37" s="379"/>
      <c r="H37" s="379"/>
      <c r="I37" s="379"/>
      <c r="J37" s="379"/>
      <c r="K37" s="379"/>
      <c r="L37" s="379"/>
      <c r="M37" s="379"/>
      <c r="N37" s="379"/>
      <c r="O37" s="379"/>
      <c r="P37" s="379"/>
      <c r="Q37" s="379"/>
      <c r="R37" s="379"/>
      <c r="S37" s="379"/>
      <c r="T37" s="379"/>
      <c r="U37" s="379"/>
      <c r="V37" s="367"/>
    </row>
    <row r="38" spans="1:32" s="2" customFormat="1" ht="20.25" customHeight="1" x14ac:dyDescent="0.45">
      <c r="A38" s="375"/>
      <c r="B38" s="366"/>
      <c r="C38" s="320"/>
      <c r="D38" s="326"/>
      <c r="E38" s="313" t="s">
        <v>65</v>
      </c>
      <c r="F38" s="179"/>
      <c r="G38" s="179"/>
      <c r="H38" s="179"/>
      <c r="I38" s="179"/>
      <c r="J38" s="179" t="s">
        <v>143</v>
      </c>
      <c r="K38" s="312"/>
      <c r="L38" s="312"/>
      <c r="M38" s="312"/>
      <c r="N38" s="312"/>
      <c r="O38" s="179"/>
      <c r="P38" s="179"/>
      <c r="Q38" s="179"/>
      <c r="R38" s="179"/>
      <c r="S38" s="179"/>
      <c r="T38" s="179"/>
      <c r="U38" s="179"/>
      <c r="V38" s="367"/>
    </row>
    <row r="39" spans="1:32" s="2" customFormat="1" ht="20.25" customHeight="1" x14ac:dyDescent="0.45">
      <c r="A39" s="375"/>
      <c r="B39" s="366"/>
      <c r="C39" s="320"/>
      <c r="D39" s="299"/>
      <c r="E39" s="313" t="s">
        <v>66</v>
      </c>
      <c r="F39" s="179"/>
      <c r="G39" s="179"/>
      <c r="H39" s="179"/>
      <c r="I39" s="179"/>
      <c r="J39" s="179" t="s">
        <v>67</v>
      </c>
      <c r="K39" s="312"/>
      <c r="L39" s="312"/>
      <c r="M39" s="312"/>
      <c r="N39" s="312"/>
      <c r="O39" s="179"/>
      <c r="P39" s="179"/>
      <c r="Q39" s="179"/>
      <c r="R39" s="179"/>
      <c r="S39" s="179"/>
      <c r="T39" s="179"/>
      <c r="U39" s="179"/>
      <c r="V39" s="367"/>
    </row>
    <row r="40" spans="1:32" s="2" customFormat="1" ht="20.25" customHeight="1" x14ac:dyDescent="0.45">
      <c r="A40" s="375"/>
      <c r="B40" s="366"/>
      <c r="C40" s="320"/>
      <c r="D40" s="299"/>
      <c r="E40" s="313"/>
      <c r="F40" s="179"/>
      <c r="G40" s="179"/>
      <c r="H40" s="179"/>
      <c r="I40" s="179"/>
      <c r="J40" s="179"/>
      <c r="K40" s="312"/>
      <c r="L40" s="312"/>
      <c r="M40" s="312"/>
      <c r="N40" s="312"/>
      <c r="O40" s="179"/>
      <c r="P40" s="179"/>
      <c r="Q40" s="179"/>
      <c r="R40" s="179"/>
      <c r="S40" s="179"/>
      <c r="T40" s="179"/>
      <c r="U40" s="179"/>
      <c r="V40" s="367"/>
    </row>
    <row r="41" spans="1:32" s="2" customFormat="1" ht="20.25" customHeight="1" thickBot="1" x14ac:dyDescent="0.5">
      <c r="A41" s="375"/>
      <c r="B41" s="366"/>
      <c r="C41" s="378" t="s">
        <v>126</v>
      </c>
      <c r="D41" s="379"/>
      <c r="E41" s="380"/>
      <c r="F41" s="380"/>
      <c r="G41" s="379"/>
      <c r="H41" s="379"/>
      <c r="I41" s="379"/>
      <c r="J41" s="379"/>
      <c r="K41" s="379"/>
      <c r="L41" s="379"/>
      <c r="M41" s="379"/>
      <c r="N41" s="379"/>
      <c r="O41" s="379"/>
      <c r="P41" s="379"/>
      <c r="Q41" s="379"/>
      <c r="R41" s="379"/>
      <c r="S41" s="379"/>
      <c r="T41" s="379"/>
      <c r="U41" s="379"/>
      <c r="V41" s="367"/>
    </row>
    <row r="42" spans="1:32" s="2" customFormat="1" ht="20.25" customHeight="1" x14ac:dyDescent="0.5">
      <c r="A42" s="375"/>
      <c r="B42" s="366"/>
      <c r="C42" s="327"/>
      <c r="D42" s="179" t="s">
        <v>127</v>
      </c>
      <c r="E42" s="179"/>
      <c r="F42" s="179"/>
      <c r="G42" s="179"/>
      <c r="H42" s="182"/>
      <c r="I42" s="182"/>
      <c r="J42" s="312"/>
      <c r="K42" s="312"/>
      <c r="L42" s="312"/>
      <c r="M42" s="312"/>
      <c r="N42" s="312"/>
      <c r="O42" s="179"/>
      <c r="P42" s="179"/>
      <c r="Q42" s="179"/>
      <c r="R42" s="179"/>
      <c r="S42" s="179"/>
      <c r="T42" s="179"/>
      <c r="U42" s="179"/>
      <c r="V42" s="367"/>
    </row>
    <row r="43" spans="1:32" s="2" customFormat="1" ht="20.25" customHeight="1" x14ac:dyDescent="0.45">
      <c r="A43" s="375"/>
      <c r="B43" s="366"/>
      <c r="C43" s="327"/>
      <c r="D43" s="521" t="s">
        <v>371</v>
      </c>
      <c r="E43" s="521"/>
      <c r="F43" s="521"/>
      <c r="G43" s="521"/>
      <c r="H43" s="521"/>
      <c r="I43" s="521"/>
      <c r="J43" s="312"/>
      <c r="K43" s="312"/>
      <c r="L43" s="312"/>
      <c r="M43" s="312"/>
      <c r="N43" s="312"/>
      <c r="O43" s="179"/>
      <c r="P43" s="179"/>
      <c r="Q43" s="179"/>
      <c r="R43" s="179"/>
      <c r="S43" s="179"/>
      <c r="T43" s="179"/>
      <c r="U43" s="179"/>
      <c r="V43" s="367"/>
    </row>
    <row r="44" spans="1:32" s="2" customFormat="1" ht="20.25" customHeight="1" x14ac:dyDescent="0.45">
      <c r="A44" s="375"/>
      <c r="B44" s="366"/>
      <c r="C44" s="327"/>
      <c r="D44" s="314"/>
      <c r="E44" s="314"/>
      <c r="F44" s="314"/>
      <c r="G44" s="314"/>
      <c r="H44" s="314"/>
      <c r="I44" s="314"/>
      <c r="J44" s="312"/>
      <c r="K44" s="312"/>
      <c r="L44" s="312"/>
      <c r="M44" s="312"/>
      <c r="N44" s="312"/>
      <c r="O44" s="179"/>
      <c r="P44" s="179"/>
      <c r="Q44" s="179"/>
      <c r="R44" s="179"/>
      <c r="S44" s="179"/>
      <c r="T44" s="179"/>
      <c r="U44" s="179"/>
      <c r="V44" s="367"/>
    </row>
    <row r="45" spans="1:32" s="2" customFormat="1" ht="20.25" customHeight="1" thickBot="1" x14ac:dyDescent="0.55000000000000004">
      <c r="A45" s="375"/>
      <c r="B45" s="370"/>
      <c r="C45" s="371"/>
      <c r="D45" s="308"/>
      <c r="E45" s="308"/>
      <c r="F45" s="308"/>
      <c r="G45" s="308"/>
      <c r="H45" s="308"/>
      <c r="I45" s="308"/>
      <c r="J45" s="372"/>
      <c r="K45" s="372"/>
      <c r="L45" s="372"/>
      <c r="M45" s="372"/>
      <c r="N45" s="372"/>
      <c r="O45" s="308"/>
      <c r="P45" s="308"/>
      <c r="Q45" s="308"/>
      <c r="R45" s="308"/>
      <c r="S45" s="308"/>
      <c r="T45" s="308"/>
      <c r="U45" s="308"/>
      <c r="V45" s="373"/>
      <c r="X45" s="1"/>
      <c r="Y45" s="1"/>
      <c r="Z45" s="1"/>
      <c r="AA45" s="1"/>
      <c r="AB45" s="1"/>
      <c r="AC45" s="1"/>
      <c r="AD45" s="1"/>
      <c r="AE45" s="1"/>
      <c r="AF45" s="1"/>
    </row>
    <row r="46" spans="1:32" ht="17.7" thickTop="1" x14ac:dyDescent="0.55000000000000004"/>
  </sheetData>
  <sheetProtection algorithmName="SHA-512" hashValue="tX2NAJLLNPkiTLnGhTPoJ8jEycw6+eANbF+9anIsfmqpTc71LuZh6JhRiKMYh/RPbAtTYCjjI3E2ILD1keaO2g==" saltValue="pKRvwsU+IUfcEp86VNEUWA==" spinCount="100000" sheet="1" objects="1" scenarios="1"/>
  <customSheetViews>
    <customSheetView guid="{155D0125-D190-4352-8395-855FF3A70C6C}" scale="90" showPageBreaks="1" fitToPage="1" printArea="1">
      <pane ySplit="4" topLeftCell="A5" activePane="bottomLeft" state="frozen"/>
      <selection pane="bottomLeft" activeCell="A5" sqref="A5"/>
      <rowBreaks count="1" manualBreakCount="1">
        <brk id="50" max="16383" man="1"/>
      </rowBreaks>
      <pageMargins left="0.25" right="0.25" top="0.75" bottom="0.75" header="0.3" footer="0.3"/>
      <printOptions horizontalCentered="1" gridLines="1"/>
      <pageSetup scale="79" fitToHeight="0" orientation="portrait" horizontalDpi="2400" verticalDpi="2400" r:id="rId1"/>
    </customSheetView>
    <customSheetView guid="{9D252002-63D1-46A9-A8A8-616C0A2324C9}" scale="90" showPageBreaks="1" fitToPage="1" printArea="1">
      <pane ySplit="4" topLeftCell="A5" activePane="bottomLeft" state="frozen"/>
      <selection pane="bottomLeft" activeCell="A5" sqref="A5"/>
      <rowBreaks count="1" manualBreakCount="1">
        <brk id="50" max="16383" man="1"/>
      </rowBreaks>
      <pageMargins left="0.25" right="0.25" top="0.75" bottom="0.75" header="0.3" footer="0.3"/>
      <printOptions horizontalCentered="1" gridLines="1"/>
      <pageSetup scale="79" fitToHeight="0" orientation="portrait" horizontalDpi="2400" verticalDpi="2400" r:id="rId2"/>
    </customSheetView>
  </customSheetViews>
  <mergeCells count="2">
    <mergeCell ref="D43:I43"/>
    <mergeCell ref="E15:J15"/>
  </mergeCells>
  <hyperlinks>
    <hyperlink ref="D43" r:id="rId3" xr:uid="{8F53DE4C-BFA4-445B-8860-7E85274CAD3B}"/>
    <hyperlink ref="E15" r:id="rId4" xr:uid="{66246EFD-15C3-4807-94FF-BEAEF00D141F}"/>
  </hyperlinks>
  <printOptions horizontalCentered="1" gridLines="1"/>
  <pageMargins left="0.25" right="0.25" top="0.75" bottom="0.75" header="0.3" footer="0.3"/>
  <pageSetup scale="74" fitToHeight="0" orientation="portrait" horizontalDpi="2400" verticalDpi="2400" r:id="rId5"/>
  <rowBreaks count="1" manualBreakCount="1">
    <brk id="51" max="16383" man="1"/>
  </rowBreaks>
  <drawing r:id="rId6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CE3E42-1C58-45EA-9101-153D25E6EDCC}">
  <sheetPr codeName="Sheet4">
    <tabColor rgb="FFFFFF00"/>
    <pageSetUpPr fitToPage="1"/>
  </sheetPr>
  <dimension ref="A1:I81"/>
  <sheetViews>
    <sheetView showGridLines="0" zoomScale="80" zoomScaleNormal="80" workbookViewId="0">
      <pane ySplit="6" topLeftCell="A7" activePane="bottomLeft" state="frozen"/>
      <selection activeCell="C9" sqref="C9"/>
      <selection pane="bottomLeft" activeCell="A7" sqref="A7"/>
    </sheetView>
  </sheetViews>
  <sheetFormatPr defaultColWidth="8" defaultRowHeight="15" x14ac:dyDescent="0.5"/>
  <cols>
    <col min="1" max="1" width="10.5703125" style="3" customWidth="1"/>
    <col min="2" max="3" width="3.5703125" style="39" customWidth="1"/>
    <col min="4" max="4" width="8" style="28"/>
    <col min="5" max="5" width="11.47265625" style="28" customWidth="1"/>
    <col min="6" max="6" width="134.42578125" style="28" customWidth="1"/>
    <col min="7" max="7" width="3.5703125" style="1" customWidth="1"/>
    <col min="8" max="16384" width="8" style="3"/>
  </cols>
  <sheetData>
    <row r="1" spans="1:9" ht="5.25" customHeight="1" thickBot="1" x14ac:dyDescent="0.55000000000000004"/>
    <row r="2" spans="1:9" s="29" customFormat="1" ht="47.25" customHeight="1" thickTop="1" x14ac:dyDescent="0.85">
      <c r="B2" s="279"/>
      <c r="C2" s="141" t="s">
        <v>420</v>
      </c>
      <c r="D2" s="280"/>
      <c r="E2" s="280"/>
      <c r="F2" s="280"/>
      <c r="G2" s="281"/>
    </row>
    <row r="3" spans="1:9" s="29" customFormat="1" ht="22" customHeight="1" x14ac:dyDescent="0.8">
      <c r="B3" s="282"/>
      <c r="C3" s="49"/>
      <c r="G3" s="283"/>
    </row>
    <row r="4" spans="1:9" s="29" customFormat="1" ht="32.25" customHeight="1" x14ac:dyDescent="0.8">
      <c r="B4" s="282"/>
      <c r="C4" s="49"/>
      <c r="G4" s="283"/>
    </row>
    <row r="5" spans="1:9" s="36" customFormat="1" ht="22" customHeight="1" x14ac:dyDescent="0.75">
      <c r="B5" s="284"/>
      <c r="C5" s="52" t="s">
        <v>109</v>
      </c>
      <c r="E5" s="47"/>
      <c r="F5" s="47"/>
      <c r="G5" s="285"/>
    </row>
    <row r="6" spans="1:9" s="36" customFormat="1" ht="22" customHeight="1" x14ac:dyDescent="0.6">
      <c r="B6" s="284"/>
      <c r="E6" s="47"/>
      <c r="F6" s="47"/>
      <c r="G6" s="285"/>
    </row>
    <row r="7" spans="1:9" ht="22" customHeight="1" x14ac:dyDescent="0.45">
      <c r="A7" s="7"/>
      <c r="B7" s="286"/>
      <c r="C7" s="277"/>
      <c r="D7" s="278"/>
      <c r="E7" s="278"/>
      <c r="F7" s="278"/>
      <c r="G7" s="287"/>
      <c r="H7" s="7"/>
      <c r="I7" s="7"/>
    </row>
    <row r="8" spans="1:9" x14ac:dyDescent="0.45">
      <c r="A8" s="7"/>
      <c r="B8" s="288"/>
      <c r="C8" s="289"/>
      <c r="D8" s="290"/>
      <c r="E8" s="290"/>
      <c r="F8" s="290"/>
      <c r="G8" s="291"/>
      <c r="H8" s="7"/>
      <c r="I8" s="7"/>
    </row>
    <row r="9" spans="1:9" s="43" customFormat="1" ht="20.399999999999999" thickBot="1" x14ac:dyDescent="0.7">
      <c r="A9" s="276"/>
      <c r="B9" s="292"/>
      <c r="C9" s="376" t="s">
        <v>390</v>
      </c>
      <c r="D9" s="377"/>
      <c r="E9" s="377"/>
      <c r="F9" s="377"/>
      <c r="G9" s="293"/>
      <c r="H9" s="42"/>
      <c r="I9" s="42"/>
    </row>
    <row r="10" spans="1:9" x14ac:dyDescent="0.5">
      <c r="A10" s="7"/>
      <c r="B10" s="294"/>
      <c r="C10" s="295"/>
      <c r="D10" s="296"/>
      <c r="E10" s="296"/>
      <c r="F10" s="296"/>
      <c r="G10" s="297"/>
      <c r="H10" s="8"/>
      <c r="I10" s="8"/>
    </row>
    <row r="11" spans="1:9" x14ac:dyDescent="0.5">
      <c r="A11" s="7"/>
      <c r="B11" s="288"/>
      <c r="C11" s="298"/>
      <c r="D11" s="299" t="s">
        <v>80</v>
      </c>
      <c r="E11" s="300"/>
      <c r="F11" s="300"/>
      <c r="G11" s="301"/>
      <c r="H11" s="8"/>
      <c r="I11" s="7"/>
    </row>
    <row r="12" spans="1:9" x14ac:dyDescent="0.5">
      <c r="A12" s="7"/>
      <c r="B12" s="288"/>
      <c r="C12" s="298"/>
      <c r="D12" s="179" t="s">
        <v>74</v>
      </c>
      <c r="E12" s="300"/>
      <c r="F12" s="300"/>
      <c r="G12" s="301"/>
      <c r="H12" s="8"/>
      <c r="I12" s="7"/>
    </row>
    <row r="13" spans="1:9" x14ac:dyDescent="0.5">
      <c r="A13" s="7"/>
      <c r="B13" s="288"/>
      <c r="C13" s="298"/>
      <c r="D13" s="302"/>
      <c r="E13" s="300"/>
      <c r="F13" s="300"/>
      <c r="G13" s="301"/>
      <c r="H13" s="8"/>
      <c r="I13" s="7"/>
    </row>
    <row r="14" spans="1:9" x14ac:dyDescent="0.5">
      <c r="A14" s="7"/>
      <c r="B14" s="288"/>
      <c r="C14" s="298"/>
      <c r="D14" s="299" t="s">
        <v>396</v>
      </c>
      <c r="E14" s="300"/>
      <c r="F14" s="300"/>
      <c r="G14" s="301"/>
      <c r="H14" s="8"/>
      <c r="I14" s="7"/>
    </row>
    <row r="15" spans="1:9" x14ac:dyDescent="0.5">
      <c r="A15" s="7"/>
      <c r="B15" s="288"/>
      <c r="C15" s="298"/>
      <c r="D15" s="179" t="s">
        <v>78</v>
      </c>
      <c r="E15" s="300"/>
      <c r="F15" s="300"/>
      <c r="G15" s="301"/>
      <c r="H15" s="8"/>
      <c r="I15" s="7"/>
    </row>
    <row r="16" spans="1:9" x14ac:dyDescent="0.5">
      <c r="A16" s="7"/>
      <c r="B16" s="288"/>
      <c r="C16" s="298"/>
      <c r="D16" s="303"/>
      <c r="E16" s="300"/>
      <c r="F16" s="300"/>
      <c r="G16" s="301"/>
      <c r="H16" s="8"/>
      <c r="I16" s="7"/>
    </row>
    <row r="17" spans="1:9" x14ac:dyDescent="0.5">
      <c r="A17" s="7"/>
      <c r="B17" s="288"/>
      <c r="C17" s="298"/>
      <c r="D17" s="179" t="s">
        <v>81</v>
      </c>
      <c r="E17" s="300"/>
      <c r="F17" s="300"/>
      <c r="G17" s="301"/>
      <c r="H17" s="8"/>
      <c r="I17" s="7"/>
    </row>
    <row r="18" spans="1:9" x14ac:dyDescent="0.5">
      <c r="A18" s="7"/>
      <c r="B18" s="288"/>
      <c r="C18" s="298"/>
      <c r="D18" s="179" t="s">
        <v>79</v>
      </c>
      <c r="E18" s="300"/>
      <c r="F18" s="300"/>
      <c r="G18" s="301"/>
      <c r="H18" s="8"/>
      <c r="I18" s="7"/>
    </row>
    <row r="19" spans="1:9" x14ac:dyDescent="0.5">
      <c r="A19" s="7"/>
      <c r="B19" s="288"/>
      <c r="C19" s="298"/>
      <c r="D19" s="303"/>
      <c r="E19" s="300"/>
      <c r="F19" s="300"/>
      <c r="G19" s="301"/>
      <c r="H19" s="8"/>
      <c r="I19" s="7"/>
    </row>
    <row r="20" spans="1:9" x14ac:dyDescent="0.5">
      <c r="A20" s="7"/>
      <c r="B20" s="288"/>
      <c r="C20" s="298"/>
      <c r="D20" s="299" t="s">
        <v>397</v>
      </c>
      <c r="E20" s="300"/>
      <c r="F20" s="300"/>
      <c r="G20" s="301"/>
      <c r="H20" s="8"/>
      <c r="I20" s="7"/>
    </row>
    <row r="21" spans="1:9" x14ac:dyDescent="0.5">
      <c r="A21" s="7"/>
      <c r="B21" s="288"/>
      <c r="C21" s="298"/>
      <c r="D21" s="179" t="s">
        <v>152</v>
      </c>
      <c r="E21" s="300"/>
      <c r="F21" s="300"/>
      <c r="G21" s="301"/>
      <c r="H21" s="8"/>
      <c r="I21" s="7"/>
    </row>
    <row r="22" spans="1:9" x14ac:dyDescent="0.5">
      <c r="A22" s="7"/>
      <c r="B22" s="288"/>
      <c r="C22" s="298"/>
      <c r="D22" s="302"/>
      <c r="E22" s="300"/>
      <c r="F22" s="300"/>
      <c r="G22" s="301"/>
      <c r="H22" s="8"/>
      <c r="I22" s="7"/>
    </row>
    <row r="23" spans="1:9" x14ac:dyDescent="0.5">
      <c r="A23" s="7"/>
      <c r="B23" s="288"/>
      <c r="C23" s="298"/>
      <c r="D23" s="299" t="s">
        <v>171</v>
      </c>
      <c r="E23" s="300"/>
      <c r="F23" s="300"/>
      <c r="G23" s="301"/>
      <c r="H23" s="8"/>
      <c r="I23" s="7"/>
    </row>
    <row r="24" spans="1:9" x14ac:dyDescent="0.5">
      <c r="A24" s="7"/>
      <c r="B24" s="288"/>
      <c r="C24" s="298"/>
      <c r="D24" s="179" t="s">
        <v>380</v>
      </c>
      <c r="E24" s="300"/>
      <c r="F24" s="300"/>
      <c r="G24" s="301"/>
      <c r="H24" s="8"/>
      <c r="I24" s="7"/>
    </row>
    <row r="25" spans="1:9" x14ac:dyDescent="0.5">
      <c r="A25" s="7"/>
      <c r="B25" s="288"/>
      <c r="C25" s="298"/>
      <c r="D25" s="179" t="s">
        <v>153</v>
      </c>
      <c r="E25" s="300"/>
      <c r="F25" s="300"/>
      <c r="G25" s="301"/>
      <c r="H25" s="8"/>
      <c r="I25" s="7"/>
    </row>
    <row r="26" spans="1:9" x14ac:dyDescent="0.5">
      <c r="A26" s="7"/>
      <c r="B26" s="288"/>
      <c r="C26" s="298"/>
      <c r="D26" s="179" t="s">
        <v>125</v>
      </c>
      <c r="E26" s="300"/>
      <c r="F26" s="300"/>
      <c r="G26" s="301"/>
      <c r="H26" s="8"/>
      <c r="I26" s="7"/>
    </row>
    <row r="27" spans="1:9" x14ac:dyDescent="0.5">
      <c r="A27" s="7"/>
      <c r="B27" s="288"/>
      <c r="C27" s="298"/>
      <c r="D27" s="179"/>
      <c r="E27" s="300"/>
      <c r="F27" s="300"/>
      <c r="G27" s="301"/>
      <c r="H27" s="8"/>
      <c r="I27" s="8"/>
    </row>
    <row r="28" spans="1:9" x14ac:dyDescent="0.5">
      <c r="A28" s="7"/>
      <c r="B28" s="288"/>
      <c r="C28" s="298"/>
      <c r="D28" s="299" t="s">
        <v>154</v>
      </c>
      <c r="E28" s="300"/>
      <c r="F28" s="300"/>
      <c r="G28" s="301"/>
      <c r="H28" s="8"/>
      <c r="I28" s="8"/>
    </row>
    <row r="29" spans="1:9" x14ac:dyDescent="0.5">
      <c r="A29" s="7"/>
      <c r="B29" s="288"/>
      <c r="C29" s="298"/>
      <c r="D29" s="179" t="s">
        <v>130</v>
      </c>
      <c r="E29" s="300"/>
      <c r="F29" s="300"/>
      <c r="G29" s="301"/>
      <c r="H29" s="8"/>
      <c r="I29" s="8"/>
    </row>
    <row r="30" spans="1:9" x14ac:dyDescent="0.5">
      <c r="A30" s="7"/>
      <c r="B30" s="288"/>
      <c r="C30" s="298"/>
      <c r="D30" s="179" t="s">
        <v>131</v>
      </c>
      <c r="E30" s="300"/>
      <c r="F30" s="300"/>
      <c r="G30" s="301"/>
      <c r="H30" s="8"/>
      <c r="I30" s="7"/>
    </row>
    <row r="31" spans="1:9" x14ac:dyDescent="0.5">
      <c r="A31" s="7"/>
      <c r="B31" s="288"/>
      <c r="C31" s="298"/>
      <c r="D31" s="303"/>
      <c r="E31" s="300"/>
      <c r="F31" s="300"/>
      <c r="G31" s="301"/>
      <c r="H31" s="8"/>
      <c r="I31" s="7"/>
    </row>
    <row r="32" spans="1:9" x14ac:dyDescent="0.5">
      <c r="A32" s="7"/>
      <c r="B32" s="288"/>
      <c r="C32" s="298"/>
      <c r="D32" s="299" t="s">
        <v>82</v>
      </c>
      <c r="E32" s="300"/>
      <c r="F32" s="300"/>
      <c r="G32" s="301"/>
      <c r="H32" s="8"/>
      <c r="I32" s="7"/>
    </row>
    <row r="33" spans="1:9" x14ac:dyDescent="0.5">
      <c r="A33" s="7"/>
      <c r="B33" s="288"/>
      <c r="C33" s="298"/>
      <c r="D33" s="179" t="s">
        <v>381</v>
      </c>
      <c r="E33" s="300"/>
      <c r="F33" s="300"/>
      <c r="G33" s="301"/>
      <c r="H33" s="8"/>
      <c r="I33" s="7"/>
    </row>
    <row r="34" spans="1:9" x14ac:dyDescent="0.5">
      <c r="A34" s="7"/>
      <c r="B34" s="288"/>
      <c r="C34" s="298"/>
      <c r="D34" s="302"/>
      <c r="E34" s="300"/>
      <c r="F34" s="300"/>
      <c r="G34" s="301"/>
      <c r="H34" s="8"/>
      <c r="I34" s="7"/>
    </row>
    <row r="35" spans="1:9" x14ac:dyDescent="0.5">
      <c r="A35" s="7"/>
      <c r="B35" s="288"/>
      <c r="C35" s="298"/>
      <c r="D35" s="299" t="s">
        <v>398</v>
      </c>
      <c r="E35" s="300"/>
      <c r="F35" s="300"/>
      <c r="G35" s="301"/>
      <c r="H35" s="8"/>
      <c r="I35" s="7"/>
    </row>
    <row r="36" spans="1:9" x14ac:dyDescent="0.5">
      <c r="A36" s="7"/>
      <c r="B36" s="288"/>
      <c r="C36" s="298"/>
      <c r="D36" s="179" t="s">
        <v>382</v>
      </c>
      <c r="E36" s="300"/>
      <c r="F36" s="300"/>
      <c r="G36" s="301"/>
      <c r="H36" s="8"/>
      <c r="I36" s="7"/>
    </row>
    <row r="37" spans="1:9" x14ac:dyDescent="0.5">
      <c r="A37" s="7"/>
      <c r="B37" s="288"/>
      <c r="C37" s="298"/>
      <c r="D37" s="302"/>
      <c r="E37" s="300"/>
      <c r="F37" s="300"/>
      <c r="G37" s="301"/>
      <c r="H37" s="8"/>
      <c r="I37" s="7"/>
    </row>
    <row r="38" spans="1:9" s="4" customFormat="1" ht="20.399999999999999" thickBot="1" x14ac:dyDescent="0.6">
      <c r="A38" s="41"/>
      <c r="B38" s="304"/>
      <c r="C38" s="376" t="s">
        <v>60</v>
      </c>
      <c r="D38" s="377"/>
      <c r="E38" s="377"/>
      <c r="F38" s="377"/>
      <c r="G38" s="305"/>
      <c r="H38" s="41"/>
      <c r="I38" s="41"/>
    </row>
    <row r="39" spans="1:9" x14ac:dyDescent="0.5">
      <c r="A39" s="7"/>
      <c r="B39" s="288"/>
      <c r="C39" s="298"/>
      <c r="D39" s="303"/>
      <c r="E39" s="300"/>
      <c r="F39" s="300"/>
      <c r="G39" s="301"/>
      <c r="H39" s="7"/>
      <c r="I39" s="7"/>
    </row>
    <row r="40" spans="1:9" x14ac:dyDescent="0.5">
      <c r="A40" s="7"/>
      <c r="B40" s="288"/>
      <c r="C40" s="298"/>
      <c r="D40" s="299" t="s">
        <v>75</v>
      </c>
      <c r="E40" s="300"/>
      <c r="F40" s="300"/>
      <c r="G40" s="301"/>
      <c r="H40" s="7"/>
      <c r="I40" s="7"/>
    </row>
    <row r="41" spans="1:9" x14ac:dyDescent="0.5">
      <c r="A41" s="7"/>
      <c r="B41" s="288"/>
      <c r="C41" s="298"/>
      <c r="D41" s="179" t="s">
        <v>383</v>
      </c>
      <c r="E41" s="300"/>
      <c r="F41" s="300"/>
      <c r="G41" s="301"/>
      <c r="H41" s="7"/>
      <c r="I41" s="7"/>
    </row>
    <row r="42" spans="1:9" x14ac:dyDescent="0.5">
      <c r="A42" s="7"/>
      <c r="B42" s="288"/>
      <c r="C42" s="298"/>
      <c r="D42" s="179" t="s">
        <v>384</v>
      </c>
      <c r="E42" s="300"/>
      <c r="F42" s="300"/>
      <c r="G42" s="301"/>
      <c r="H42" s="7"/>
      <c r="I42" s="7"/>
    </row>
    <row r="43" spans="1:9" x14ac:dyDescent="0.5">
      <c r="A43" s="7"/>
      <c r="B43" s="288"/>
      <c r="C43" s="298"/>
      <c r="D43" s="179" t="s">
        <v>155</v>
      </c>
      <c r="E43" s="300"/>
      <c r="F43" s="300"/>
      <c r="G43" s="301"/>
      <c r="H43" s="7"/>
      <c r="I43" s="7"/>
    </row>
    <row r="44" spans="1:9" x14ac:dyDescent="0.5">
      <c r="A44" s="7"/>
      <c r="B44" s="288"/>
      <c r="C44" s="298"/>
      <c r="D44" s="303"/>
      <c r="E44" s="300"/>
      <c r="F44" s="300"/>
      <c r="G44" s="301"/>
      <c r="H44" s="7"/>
      <c r="I44" s="7"/>
    </row>
    <row r="45" spans="1:9" x14ac:dyDescent="0.5">
      <c r="A45" s="7"/>
      <c r="B45" s="288"/>
      <c r="C45" s="298"/>
      <c r="D45" s="299" t="s">
        <v>132</v>
      </c>
      <c r="E45" s="300"/>
      <c r="F45" s="300"/>
      <c r="G45" s="301"/>
      <c r="H45" s="7"/>
      <c r="I45" s="7"/>
    </row>
    <row r="46" spans="1:9" x14ac:dyDescent="0.5">
      <c r="A46" s="7"/>
      <c r="B46" s="288"/>
      <c r="C46" s="298"/>
      <c r="D46" s="179" t="s">
        <v>185</v>
      </c>
      <c r="E46" s="300"/>
      <c r="F46" s="300"/>
      <c r="G46" s="301"/>
      <c r="H46" s="7"/>
      <c r="I46" s="7"/>
    </row>
    <row r="47" spans="1:9" x14ac:dyDescent="0.5">
      <c r="A47" s="7"/>
      <c r="B47" s="288"/>
      <c r="C47" s="298"/>
      <c r="D47" s="179"/>
      <c r="E47" s="300"/>
      <c r="F47" s="300"/>
      <c r="G47" s="301"/>
      <c r="H47" s="7"/>
      <c r="I47" s="7"/>
    </row>
    <row r="48" spans="1:9" x14ac:dyDescent="0.5">
      <c r="A48" s="7"/>
      <c r="B48" s="288"/>
      <c r="C48" s="298"/>
      <c r="D48" s="299" t="s">
        <v>133</v>
      </c>
      <c r="E48" s="300"/>
      <c r="F48" s="300"/>
      <c r="G48" s="301"/>
      <c r="H48" s="7"/>
      <c r="I48" s="7"/>
    </row>
    <row r="49" spans="1:9" x14ac:dyDescent="0.5">
      <c r="A49" s="7"/>
      <c r="B49" s="288"/>
      <c r="C49" s="298"/>
      <c r="D49" s="179" t="s">
        <v>172</v>
      </c>
      <c r="E49" s="300"/>
      <c r="F49" s="300"/>
      <c r="G49" s="301"/>
      <c r="H49" s="7"/>
      <c r="I49" s="7"/>
    </row>
    <row r="50" spans="1:9" x14ac:dyDescent="0.5">
      <c r="A50" s="7"/>
      <c r="B50" s="288"/>
      <c r="C50" s="298"/>
      <c r="D50" s="303"/>
      <c r="E50" s="300"/>
      <c r="F50" s="300"/>
      <c r="G50" s="301"/>
      <c r="H50" s="7"/>
      <c r="I50" s="7"/>
    </row>
    <row r="51" spans="1:9" x14ac:dyDescent="0.5">
      <c r="A51" s="7"/>
      <c r="B51" s="288"/>
      <c r="C51" s="298"/>
      <c r="D51" s="299" t="s">
        <v>156</v>
      </c>
      <c r="E51" s="300"/>
      <c r="F51" s="300"/>
      <c r="G51" s="301"/>
      <c r="H51" s="7"/>
      <c r="I51" s="7"/>
    </row>
    <row r="52" spans="1:9" x14ac:dyDescent="0.5">
      <c r="A52" s="7"/>
      <c r="B52" s="288"/>
      <c r="C52" s="298"/>
      <c r="D52" s="179" t="s">
        <v>135</v>
      </c>
      <c r="E52" s="300"/>
      <c r="F52" s="300"/>
      <c r="G52" s="301"/>
      <c r="H52" s="7"/>
      <c r="I52" s="7"/>
    </row>
    <row r="53" spans="1:9" x14ac:dyDescent="0.5">
      <c r="A53" s="7"/>
      <c r="B53" s="288"/>
      <c r="C53" s="298"/>
      <c r="D53" s="179" t="s">
        <v>136</v>
      </c>
      <c r="E53" s="300"/>
      <c r="F53" s="300"/>
      <c r="G53" s="301"/>
      <c r="H53" s="7"/>
      <c r="I53" s="7"/>
    </row>
    <row r="54" spans="1:9" x14ac:dyDescent="0.5">
      <c r="A54" s="7"/>
      <c r="B54" s="288"/>
      <c r="C54" s="298"/>
      <c r="D54" s="303"/>
      <c r="E54" s="300"/>
      <c r="F54" s="300"/>
      <c r="G54" s="301"/>
      <c r="H54" s="7"/>
      <c r="I54" s="7"/>
    </row>
    <row r="55" spans="1:9" x14ac:dyDescent="0.5">
      <c r="A55" s="7"/>
      <c r="B55" s="288"/>
      <c r="C55" s="298"/>
      <c r="D55" s="299" t="s">
        <v>173</v>
      </c>
      <c r="E55" s="300"/>
      <c r="F55" s="300"/>
      <c r="G55" s="301"/>
      <c r="H55" s="8"/>
      <c r="I55" s="7"/>
    </row>
    <row r="56" spans="1:9" x14ac:dyDescent="0.5">
      <c r="A56" s="7"/>
      <c r="B56" s="288"/>
      <c r="C56" s="298"/>
      <c r="D56" s="179" t="s">
        <v>417</v>
      </c>
      <c r="E56" s="300"/>
      <c r="F56" s="300"/>
      <c r="G56" s="301"/>
      <c r="H56" s="8"/>
      <c r="I56" s="7"/>
    </row>
    <row r="57" spans="1:9" x14ac:dyDescent="0.5">
      <c r="A57" s="7"/>
      <c r="B57" s="288"/>
      <c r="C57" s="298"/>
      <c r="D57" s="179" t="s">
        <v>418</v>
      </c>
      <c r="E57" s="300"/>
      <c r="F57" s="300"/>
      <c r="G57" s="301"/>
      <c r="H57" s="8"/>
      <c r="I57" s="7"/>
    </row>
    <row r="58" spans="1:9" x14ac:dyDescent="0.5">
      <c r="A58" s="7"/>
      <c r="B58" s="288"/>
      <c r="C58" s="298"/>
      <c r="D58" s="303"/>
      <c r="E58" s="300"/>
      <c r="F58" s="300"/>
      <c r="G58" s="301"/>
      <c r="H58" s="8"/>
      <c r="I58" s="7"/>
    </row>
    <row r="59" spans="1:9" x14ac:dyDescent="0.5">
      <c r="A59" s="7"/>
      <c r="B59" s="288"/>
      <c r="C59" s="298"/>
      <c r="D59" s="299" t="s">
        <v>175</v>
      </c>
      <c r="E59" s="300"/>
      <c r="F59" s="300"/>
      <c r="G59" s="301"/>
      <c r="H59" s="7"/>
      <c r="I59" s="7"/>
    </row>
    <row r="60" spans="1:9" x14ac:dyDescent="0.5">
      <c r="A60" s="7"/>
      <c r="B60" s="288"/>
      <c r="C60" s="298"/>
      <c r="D60" s="179" t="s">
        <v>174</v>
      </c>
      <c r="E60" s="300"/>
      <c r="F60" s="300"/>
      <c r="G60" s="301"/>
      <c r="H60" s="8"/>
      <c r="I60" s="7"/>
    </row>
    <row r="61" spans="1:9" x14ac:dyDescent="0.5">
      <c r="A61" s="7"/>
      <c r="B61" s="288"/>
      <c r="C61" s="298"/>
      <c r="D61" s="179" t="s">
        <v>83</v>
      </c>
      <c r="E61" s="300"/>
      <c r="F61" s="300"/>
      <c r="G61" s="301"/>
      <c r="H61" s="7"/>
      <c r="I61" s="7"/>
    </row>
    <row r="62" spans="1:9" x14ac:dyDescent="0.5">
      <c r="A62" s="7"/>
      <c r="B62" s="288"/>
      <c r="C62" s="298"/>
      <c r="D62" s="303"/>
      <c r="E62" s="300"/>
      <c r="F62" s="300"/>
      <c r="G62" s="301"/>
      <c r="H62" s="7"/>
      <c r="I62" s="7"/>
    </row>
    <row r="63" spans="1:9" x14ac:dyDescent="0.5">
      <c r="A63" s="7"/>
      <c r="B63" s="288"/>
      <c r="C63" s="298"/>
      <c r="D63" s="299" t="s">
        <v>73</v>
      </c>
      <c r="E63" s="300"/>
      <c r="F63" s="300"/>
      <c r="G63" s="301"/>
      <c r="H63" s="7"/>
      <c r="I63" s="7"/>
    </row>
    <row r="64" spans="1:9" x14ac:dyDescent="0.5">
      <c r="A64" s="7"/>
      <c r="B64" s="288"/>
      <c r="C64" s="298"/>
      <c r="D64" s="179" t="s">
        <v>76</v>
      </c>
      <c r="E64" s="300"/>
      <c r="F64" s="300"/>
      <c r="G64" s="301"/>
      <c r="H64" s="8"/>
      <c r="I64" s="7"/>
    </row>
    <row r="65" spans="1:9" x14ac:dyDescent="0.5">
      <c r="A65" s="7"/>
      <c r="B65" s="288"/>
      <c r="C65" s="298"/>
      <c r="D65" s="303"/>
      <c r="E65" s="300"/>
      <c r="F65" s="300"/>
      <c r="G65" s="301"/>
      <c r="H65" s="7"/>
      <c r="I65" s="7"/>
    </row>
    <row r="66" spans="1:9" x14ac:dyDescent="0.5">
      <c r="A66" s="7"/>
      <c r="B66" s="288"/>
      <c r="C66" s="298"/>
      <c r="D66" s="299" t="s">
        <v>169</v>
      </c>
      <c r="E66" s="300"/>
      <c r="F66" s="300"/>
      <c r="G66" s="301"/>
      <c r="H66" s="7"/>
      <c r="I66" s="7"/>
    </row>
    <row r="67" spans="1:9" x14ac:dyDescent="0.5">
      <c r="A67" s="7"/>
      <c r="B67" s="288"/>
      <c r="C67" s="298"/>
      <c r="D67" s="179" t="s">
        <v>176</v>
      </c>
      <c r="E67" s="300"/>
      <c r="F67" s="300"/>
      <c r="G67" s="301"/>
      <c r="H67" s="8"/>
      <c r="I67" s="7"/>
    </row>
    <row r="68" spans="1:9" x14ac:dyDescent="0.5">
      <c r="A68" s="7"/>
      <c r="B68" s="288"/>
      <c r="C68" s="298"/>
      <c r="D68" s="303"/>
      <c r="E68" s="300"/>
      <c r="F68" s="300"/>
      <c r="G68" s="301"/>
      <c r="H68" s="8"/>
      <c r="I68" s="8"/>
    </row>
    <row r="69" spans="1:9" ht="20.399999999999999" thickBot="1" x14ac:dyDescent="0.55000000000000004">
      <c r="A69" s="7"/>
      <c r="B69" s="304"/>
      <c r="C69" s="376" t="s">
        <v>77</v>
      </c>
      <c r="D69" s="377"/>
      <c r="E69" s="377"/>
      <c r="F69" s="377"/>
      <c r="G69" s="301"/>
      <c r="H69" s="7"/>
      <c r="I69" s="7"/>
    </row>
    <row r="70" spans="1:9" x14ac:dyDescent="0.5">
      <c r="A70" s="7"/>
      <c r="B70" s="288"/>
      <c r="C70" s="298"/>
      <c r="D70" s="303"/>
      <c r="E70" s="300"/>
      <c r="F70" s="300"/>
      <c r="G70" s="301"/>
      <c r="H70" s="8"/>
      <c r="I70" s="8"/>
    </row>
    <row r="71" spans="1:9" x14ac:dyDescent="0.5">
      <c r="A71" s="7"/>
      <c r="B71" s="288"/>
      <c r="C71" s="298"/>
      <c r="D71" s="179" t="s">
        <v>385</v>
      </c>
      <c r="E71" s="300"/>
      <c r="F71" s="300"/>
      <c r="G71" s="301"/>
      <c r="H71" s="8"/>
      <c r="I71" s="8"/>
    </row>
    <row r="72" spans="1:9" x14ac:dyDescent="0.5">
      <c r="A72" s="7"/>
      <c r="B72" s="288"/>
      <c r="C72" s="298"/>
      <c r="D72" s="179" t="s">
        <v>386</v>
      </c>
      <c r="E72" s="300"/>
      <c r="F72" s="300"/>
      <c r="G72" s="301"/>
      <c r="H72" s="8"/>
      <c r="I72" s="8"/>
    </row>
    <row r="73" spans="1:9" x14ac:dyDescent="0.5">
      <c r="A73" s="7"/>
      <c r="B73" s="288"/>
      <c r="C73" s="298"/>
      <c r="D73" s="179" t="s">
        <v>387</v>
      </c>
      <c r="E73" s="300"/>
      <c r="F73" s="300"/>
      <c r="G73" s="301"/>
      <c r="H73" s="8"/>
      <c r="I73" s="8"/>
    </row>
    <row r="74" spans="1:9" x14ac:dyDescent="0.5">
      <c r="A74" s="7"/>
      <c r="B74" s="288"/>
      <c r="C74" s="289"/>
      <c r="D74" s="179"/>
      <c r="E74" s="300"/>
      <c r="F74" s="300"/>
      <c r="G74" s="301"/>
      <c r="H74" s="8"/>
      <c r="I74" s="8"/>
    </row>
    <row r="75" spans="1:9" ht="15.3" thickBot="1" x14ac:dyDescent="0.55000000000000004">
      <c r="A75" s="7"/>
      <c r="B75" s="306"/>
      <c r="C75" s="307"/>
      <c r="D75" s="308"/>
      <c r="E75" s="309"/>
      <c r="F75" s="309"/>
      <c r="G75" s="310"/>
      <c r="H75" s="8"/>
      <c r="I75" s="8"/>
    </row>
    <row r="76" spans="1:9" ht="15.3" thickTop="1" x14ac:dyDescent="0.5">
      <c r="A76" s="7"/>
      <c r="B76" s="38"/>
      <c r="C76" s="38"/>
      <c r="D76" s="2"/>
      <c r="H76" s="8"/>
      <c r="I76" s="8"/>
    </row>
    <row r="77" spans="1:9" x14ac:dyDescent="0.5">
      <c r="A77" s="7"/>
      <c r="B77" s="38"/>
      <c r="C77" s="38"/>
      <c r="D77" s="3"/>
      <c r="H77" s="8"/>
      <c r="I77" s="8"/>
    </row>
    <row r="78" spans="1:9" x14ac:dyDescent="0.5">
      <c r="D78" s="1"/>
    </row>
    <row r="79" spans="1:9" x14ac:dyDescent="0.5">
      <c r="D79" s="1"/>
    </row>
    <row r="80" spans="1:9" x14ac:dyDescent="0.5">
      <c r="D80" s="1"/>
    </row>
    <row r="81" spans="4:4" x14ac:dyDescent="0.5">
      <c r="D81" s="1"/>
    </row>
  </sheetData>
  <sheetProtection algorithmName="SHA-512" hashValue="tGQMvMVOSlVi3OhCWZu9Hdm2SQUyEO7/NwCUJCs/RZ9j/MCvuXJKTSQmw0M17nIB8OzZEPdzozp7UqpH/zTpGQ==" saltValue="lJNTJbh1HSWD9KTEW1esuw==" spinCount="100000" sheet="1" objects="1" scenarios="1"/>
  <printOptions horizontalCentered="1" verticalCentered="1"/>
  <pageMargins left="0.25" right="0.25" top="0.75" bottom="0.75" header="0.3" footer="0.3"/>
  <pageSetup scale="57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5">
    <tabColor theme="4"/>
    <pageSetUpPr fitToPage="1"/>
  </sheetPr>
  <dimension ref="B1:V59"/>
  <sheetViews>
    <sheetView showGridLines="0" zoomScale="80" zoomScaleNormal="80" workbookViewId="0">
      <pane ySplit="6" topLeftCell="A7" activePane="bottomLeft" state="frozen"/>
      <selection activeCell="C9" sqref="C9"/>
      <selection pane="bottomLeft" activeCell="A7" sqref="A7"/>
    </sheetView>
  </sheetViews>
  <sheetFormatPr defaultColWidth="8" defaultRowHeight="13.8" x14ac:dyDescent="0.45"/>
  <cols>
    <col min="1" max="1" width="10.5703125" style="15" customWidth="1"/>
    <col min="2" max="2" width="3.5703125" style="15" customWidth="1"/>
    <col min="3" max="3" width="31.42578125" style="15" customWidth="1"/>
    <col min="4" max="4" width="20.76171875" style="15" customWidth="1"/>
    <col min="5" max="5" width="25.5703125" style="15" customWidth="1"/>
    <col min="6" max="6" width="10.5703125" style="15" customWidth="1"/>
    <col min="7" max="7" width="8.5703125" style="15" customWidth="1"/>
    <col min="8" max="8" width="21.5703125" style="15" customWidth="1"/>
    <col min="9" max="9" width="25.5703125" style="15" customWidth="1"/>
    <col min="10" max="10" width="29.47265625" style="15" customWidth="1"/>
    <col min="11" max="11" width="10.5703125" style="15" customWidth="1"/>
    <col min="12" max="12" width="3.234375" style="15" customWidth="1"/>
    <col min="13" max="13" width="9.5703125" style="15" hidden="1" customWidth="1"/>
    <col min="14" max="14" width="43.234375" style="20" hidden="1" customWidth="1"/>
    <col min="15" max="15" width="35.42578125" style="20" hidden="1" customWidth="1"/>
    <col min="16" max="16" width="59.76171875" style="20" hidden="1" customWidth="1"/>
    <col min="17" max="17" width="7.09375" style="337" hidden="1" customWidth="1"/>
    <col min="18" max="18" width="3.47265625" style="20" hidden="1" customWidth="1"/>
    <col min="19" max="19" width="6.5703125" style="20" hidden="1" customWidth="1"/>
    <col min="20" max="20" width="8" style="20" hidden="1" customWidth="1"/>
    <col min="21" max="22" width="8" style="15" hidden="1" customWidth="1"/>
    <col min="23" max="34" width="8" style="15" customWidth="1"/>
    <col min="35" max="16384" width="8" style="15"/>
  </cols>
  <sheetData>
    <row r="1" spans="2:20" ht="5.25" customHeight="1" thickBot="1" x14ac:dyDescent="0.5"/>
    <row r="2" spans="2:20" s="29" customFormat="1" ht="47.25" customHeight="1" thickTop="1" x14ac:dyDescent="0.85">
      <c r="B2" s="279"/>
      <c r="C2" s="141" t="s">
        <v>420</v>
      </c>
      <c r="D2" s="280"/>
      <c r="E2" s="280"/>
      <c r="F2" s="280"/>
      <c r="G2" s="280"/>
      <c r="H2" s="280"/>
      <c r="I2" s="280"/>
      <c r="J2" s="280"/>
      <c r="K2" s="280"/>
      <c r="L2" s="281"/>
      <c r="N2" s="338"/>
      <c r="O2" s="338"/>
      <c r="P2" s="338"/>
      <c r="Q2" s="339"/>
      <c r="R2" s="338"/>
      <c r="S2" s="338"/>
      <c r="T2" s="338"/>
    </row>
    <row r="3" spans="2:20" s="29" customFormat="1" ht="22" customHeight="1" x14ac:dyDescent="0.8">
      <c r="B3" s="282"/>
      <c r="C3" s="49"/>
      <c r="L3" s="283"/>
      <c r="N3" s="338"/>
      <c r="O3" s="338"/>
      <c r="P3" s="338"/>
      <c r="Q3" s="339"/>
      <c r="R3" s="338"/>
      <c r="S3" s="338"/>
      <c r="T3" s="338"/>
    </row>
    <row r="4" spans="2:20" s="29" customFormat="1" ht="32.25" customHeight="1" thickBot="1" x14ac:dyDescent="0.85">
      <c r="B4" s="282"/>
      <c r="C4" s="49"/>
      <c r="L4" s="283"/>
      <c r="N4" s="341" t="s">
        <v>203</v>
      </c>
      <c r="O4" s="338"/>
      <c r="P4" s="338"/>
      <c r="Q4" s="339"/>
      <c r="R4" s="338"/>
      <c r="S4" s="338"/>
      <c r="T4" s="338"/>
    </row>
    <row r="5" spans="2:20" s="36" customFormat="1" ht="22" customHeight="1" thickBot="1" x14ac:dyDescent="0.8">
      <c r="B5" s="284"/>
      <c r="C5" s="52" t="s">
        <v>184</v>
      </c>
      <c r="D5" s="47"/>
      <c r="E5" s="526" t="s">
        <v>430</v>
      </c>
      <c r="F5" s="526"/>
      <c r="G5" s="526"/>
      <c r="H5" s="526"/>
      <c r="J5" s="396"/>
      <c r="K5" s="432" t="s">
        <v>421</v>
      </c>
      <c r="L5" s="285"/>
      <c r="N5" s="351">
        <f>+N8+P8</f>
        <v>43</v>
      </c>
      <c r="O5" s="340"/>
      <c r="P5" s="340"/>
      <c r="Q5" s="341"/>
      <c r="R5" s="340"/>
      <c r="S5" s="340"/>
      <c r="T5" s="340"/>
    </row>
    <row r="6" spans="2:20" s="36" customFormat="1" ht="22" customHeight="1" x14ac:dyDescent="0.6">
      <c r="B6" s="284"/>
      <c r="D6" s="47"/>
      <c r="E6" s="527" t="str">
        <f>IF(O58=TRUE,"Cut and Paste error, Please Undo Immediately","")</f>
        <v/>
      </c>
      <c r="F6" s="527"/>
      <c r="G6" s="527"/>
      <c r="H6" s="527"/>
      <c r="J6" s="396"/>
      <c r="K6" s="397"/>
      <c r="L6" s="285"/>
      <c r="N6" s="340"/>
      <c r="O6" s="340"/>
      <c r="P6" s="340"/>
      <c r="Q6" s="341"/>
      <c r="R6" s="340"/>
      <c r="S6" s="340"/>
      <c r="T6" s="340"/>
    </row>
    <row r="7" spans="2:20" s="22" customFormat="1" ht="22" customHeight="1" x14ac:dyDescent="0.45">
      <c r="B7" s="149" t="s">
        <v>102</v>
      </c>
      <c r="C7" s="398"/>
      <c r="D7" s="398"/>
      <c r="E7" s="398"/>
      <c r="F7" s="398"/>
      <c r="G7" s="398"/>
      <c r="H7" s="398"/>
      <c r="I7" s="398"/>
      <c r="J7" s="398"/>
      <c r="K7" s="398"/>
      <c r="L7" s="399"/>
      <c r="N7" s="350" t="s">
        <v>202</v>
      </c>
      <c r="O7" s="23"/>
      <c r="P7" s="350" t="s">
        <v>202</v>
      </c>
      <c r="Q7" s="342"/>
      <c r="R7" s="23"/>
      <c r="S7" s="23"/>
      <c r="T7" s="23"/>
    </row>
    <row r="8" spans="2:20" s="17" customFormat="1" ht="20.25" customHeight="1" x14ac:dyDescent="0.45">
      <c r="B8" s="400"/>
      <c r="C8" s="401"/>
      <c r="D8" s="401"/>
      <c r="E8" s="401"/>
      <c r="F8" s="401"/>
      <c r="G8" s="401"/>
      <c r="H8" s="401"/>
      <c r="I8" s="401"/>
      <c r="J8" s="401"/>
      <c r="K8" s="401"/>
      <c r="L8" s="402"/>
      <c r="N8" s="349">
        <f>COUNTA(N10:N60)</f>
        <v>23</v>
      </c>
      <c r="O8" s="331"/>
      <c r="P8" s="349">
        <f>COUNTA(P10:P60)</f>
        <v>20</v>
      </c>
      <c r="Q8" s="342"/>
      <c r="R8" s="23"/>
      <c r="S8" s="23"/>
      <c r="T8" s="23"/>
    </row>
    <row r="9" spans="2:20" s="17" customFormat="1" ht="20.25" customHeight="1" thickBot="1" x14ac:dyDescent="0.5">
      <c r="B9" s="400"/>
      <c r="C9" s="495" t="s">
        <v>437</v>
      </c>
      <c r="D9" s="496"/>
      <c r="E9" s="496"/>
      <c r="F9" s="496"/>
      <c r="G9" s="401"/>
      <c r="H9" s="199" t="s">
        <v>137</v>
      </c>
      <c r="I9" s="199"/>
      <c r="J9" s="200"/>
      <c r="K9" s="274" t="s">
        <v>54</v>
      </c>
      <c r="L9" s="402"/>
      <c r="N9" s="23"/>
      <c r="O9" s="23"/>
      <c r="P9" s="23"/>
      <c r="Q9" s="342"/>
      <c r="R9" s="23"/>
      <c r="S9" s="23" t="s">
        <v>97</v>
      </c>
      <c r="T9" s="23"/>
    </row>
    <row r="10" spans="2:20" s="17" customFormat="1" ht="20.25" customHeight="1" x14ac:dyDescent="0.45">
      <c r="B10" s="400"/>
      <c r="C10" s="401" t="s">
        <v>436</v>
      </c>
      <c r="D10" s="528"/>
      <c r="E10" s="528"/>
      <c r="F10" s="528"/>
      <c r="G10" s="401"/>
      <c r="H10" s="401" t="s">
        <v>29</v>
      </c>
      <c r="I10" s="401"/>
      <c r="J10" s="401"/>
      <c r="K10" s="434" t="s">
        <v>24</v>
      </c>
      <c r="L10" s="402"/>
      <c r="N10" s="343" t="str">
        <f>"CURR.YR - MGER - FIRM INFO - Submitter "&amp;C10</f>
        <v>CURR.YR - MGER - FIRM INFO - Submitter Submitter Name</v>
      </c>
      <c r="O10" s="382">
        <f>+D10</f>
        <v>0</v>
      </c>
      <c r="P10" s="343" t="str">
        <f t="shared" ref="P10:P23" si="0">"CURR.YR - MGER - SERVICES - "&amp;H10</f>
        <v>CURR.YR - MGER - SERVICES - Customized Portfolio Reporting</v>
      </c>
      <c r="Q10" s="385">
        <f>IF(K10="Y",1,0)</f>
        <v>1</v>
      </c>
      <c r="R10" s="343"/>
      <c r="S10" s="344" t="s">
        <v>24</v>
      </c>
      <c r="T10" s="343"/>
    </row>
    <row r="11" spans="2:20" s="17" customFormat="1" ht="20.25" customHeight="1" x14ac:dyDescent="0.45">
      <c r="B11" s="400"/>
      <c r="C11" s="433" t="s">
        <v>31</v>
      </c>
      <c r="D11" s="525"/>
      <c r="E11" s="525"/>
      <c r="F11" s="525"/>
      <c r="G11" s="401"/>
      <c r="H11" s="433" t="s">
        <v>110</v>
      </c>
      <c r="I11" s="433"/>
      <c r="J11" s="433"/>
      <c r="K11" s="436" t="s">
        <v>24</v>
      </c>
      <c r="L11" s="402"/>
      <c r="N11" s="343" t="str">
        <f t="shared" ref="N11:N12" si="1">"CURR.YR - MGER - FIRM INFO - Submitter "&amp;C11</f>
        <v>CURR.YR - MGER - FIRM INFO - Submitter Title</v>
      </c>
      <c r="O11" s="382">
        <f>+D11</f>
        <v>0</v>
      </c>
      <c r="P11" s="343" t="str">
        <f t="shared" si="0"/>
        <v>CURR.YR - MGER - SERVICES - Interactive Client Web Portal</v>
      </c>
      <c r="Q11" s="385">
        <f>IF(K11="Y",1,0)</f>
        <v>1</v>
      </c>
      <c r="R11" s="343"/>
      <c r="S11" s="344" t="s">
        <v>87</v>
      </c>
      <c r="T11" s="343"/>
    </row>
    <row r="12" spans="2:20" s="17" customFormat="1" ht="20.25" customHeight="1" x14ac:dyDescent="0.45">
      <c r="B12" s="400"/>
      <c r="C12" s="433" t="s">
        <v>17</v>
      </c>
      <c r="D12" s="529"/>
      <c r="E12" s="529"/>
      <c r="F12" s="529"/>
      <c r="G12" s="403"/>
      <c r="H12" s="433" t="s">
        <v>98</v>
      </c>
      <c r="I12" s="433"/>
      <c r="J12" s="433"/>
      <c r="K12" s="436" t="s">
        <v>24</v>
      </c>
      <c r="L12" s="404"/>
      <c r="N12" s="343" t="str">
        <f t="shared" si="1"/>
        <v>CURR.YR - MGER - FIRM INFO - Submitter Email</v>
      </c>
      <c r="O12" s="382">
        <f>+D12</f>
        <v>0</v>
      </c>
      <c r="P12" s="343" t="str">
        <f t="shared" si="0"/>
        <v>CURR.YR - MGER - SERVICES - Book Value/Yield Calcs on Portfolio Mgt Platform</v>
      </c>
      <c r="Q12" s="385">
        <f>IF(K12="Y",1,0)</f>
        <v>1</v>
      </c>
      <c r="R12" s="343"/>
      <c r="S12" s="343"/>
      <c r="T12" s="343"/>
    </row>
    <row r="13" spans="2:20" s="17" customFormat="1" ht="20.25" customHeight="1" x14ac:dyDescent="0.45">
      <c r="B13" s="400"/>
      <c r="C13" s="401" t="s">
        <v>419</v>
      </c>
      <c r="D13" s="523"/>
      <c r="E13" s="523"/>
      <c r="F13" s="523"/>
      <c r="G13" s="401"/>
      <c r="H13" s="433" t="s">
        <v>96</v>
      </c>
      <c r="I13" s="433"/>
      <c r="J13" s="433"/>
      <c r="K13" s="436" t="s">
        <v>24</v>
      </c>
      <c r="L13" s="402"/>
      <c r="N13" s="343" t="str">
        <f>"CURR.YR - MGER - FIRM INFO - "&amp;C13</f>
        <v>CURR.YR - MGER - FIRM INFO - Profile Submission Date</v>
      </c>
      <c r="O13" s="498">
        <f>+D13</f>
        <v>0</v>
      </c>
      <c r="P13" s="343" t="str">
        <f t="shared" si="0"/>
        <v>CURR.YR - MGER - SERVICES - Book Income Projections</v>
      </c>
      <c r="Q13" s="385">
        <f t="shared" ref="Q13:Q23" si="2">IF(K13="Y",1,0)</f>
        <v>1</v>
      </c>
      <c r="R13" s="343"/>
      <c r="S13" s="343"/>
      <c r="T13" s="343"/>
    </row>
    <row r="14" spans="2:20" s="17" customFormat="1" ht="20.25" customHeight="1" x14ac:dyDescent="0.45">
      <c r="B14" s="400"/>
      <c r="C14" s="401"/>
      <c r="D14" s="401"/>
      <c r="E14" s="401"/>
      <c r="F14" s="401"/>
      <c r="G14" s="401"/>
      <c r="H14" s="433" t="s">
        <v>99</v>
      </c>
      <c r="I14" s="433"/>
      <c r="J14" s="433"/>
      <c r="K14" s="436" t="s">
        <v>24</v>
      </c>
      <c r="L14" s="402"/>
      <c r="N14" s="343"/>
      <c r="O14" s="382"/>
      <c r="P14" s="343" t="str">
        <f t="shared" si="0"/>
        <v>CURR.YR - MGER - SERVICES - Cash Flow Projections</v>
      </c>
      <c r="Q14" s="385">
        <f t="shared" si="2"/>
        <v>1</v>
      </c>
      <c r="R14" s="343"/>
      <c r="S14" s="343"/>
      <c r="T14" s="343"/>
    </row>
    <row r="15" spans="2:20" s="17" customFormat="1" ht="20.25" customHeight="1" thickBot="1" x14ac:dyDescent="0.5">
      <c r="B15" s="400"/>
      <c r="C15" s="199" t="s">
        <v>38</v>
      </c>
      <c r="D15" s="200"/>
      <c r="E15" s="200"/>
      <c r="F15" s="200"/>
      <c r="G15" s="401"/>
      <c r="H15" s="433" t="s">
        <v>23</v>
      </c>
      <c r="I15" s="433"/>
      <c r="J15" s="433"/>
      <c r="K15" s="436" t="s">
        <v>24</v>
      </c>
      <c r="L15" s="402"/>
      <c r="P15" s="343" t="str">
        <f t="shared" si="0"/>
        <v>CURR.YR - MGER - SERVICES - Investment Accounting Outsourcing</v>
      </c>
      <c r="Q15" s="385">
        <f t="shared" si="2"/>
        <v>1</v>
      </c>
      <c r="R15" s="343"/>
      <c r="S15" s="343"/>
      <c r="T15" s="343"/>
    </row>
    <row r="16" spans="2:20" s="17" customFormat="1" ht="20.25" customHeight="1" x14ac:dyDescent="0.45">
      <c r="B16" s="400"/>
      <c r="C16" s="401" t="s">
        <v>59</v>
      </c>
      <c r="D16" s="524"/>
      <c r="E16" s="524"/>
      <c r="F16" s="524"/>
      <c r="G16" s="401"/>
      <c r="H16" s="433" t="s">
        <v>25</v>
      </c>
      <c r="I16" s="433"/>
      <c r="J16" s="433"/>
      <c r="K16" s="436" t="s">
        <v>24</v>
      </c>
      <c r="L16" s="402"/>
      <c r="N16" s="343" t="str">
        <f>"CURR.YR - MGER - FIRM INFO - "&amp;C16</f>
        <v>CURR.YR - MGER - FIRM INFO - Firm Name</v>
      </c>
      <c r="O16" s="382">
        <f>+D16</f>
        <v>0</v>
      </c>
      <c r="P16" s="343" t="str">
        <f t="shared" si="0"/>
        <v>CURR.YR - MGER - SERVICES - Peer Analytics</v>
      </c>
      <c r="Q16" s="385">
        <f t="shared" si="2"/>
        <v>1</v>
      </c>
      <c r="R16" s="343"/>
      <c r="S16" s="343"/>
      <c r="T16" s="343"/>
    </row>
    <row r="17" spans="2:20" s="17" customFormat="1" ht="20.25" customHeight="1" x14ac:dyDescent="0.45">
      <c r="B17" s="400"/>
      <c r="C17" s="433" t="s">
        <v>15</v>
      </c>
      <c r="D17" s="525"/>
      <c r="E17" s="525"/>
      <c r="F17" s="525"/>
      <c r="G17" s="401"/>
      <c r="H17" s="433" t="s">
        <v>52</v>
      </c>
      <c r="I17" s="433"/>
      <c r="J17" s="433"/>
      <c r="K17" s="436" t="s">
        <v>24</v>
      </c>
      <c r="L17" s="402"/>
      <c r="N17" s="343" t="str">
        <f>"CURR.YR - MGER - FIRM INFO - "&amp;C17</f>
        <v>CURR.YR - MGER - FIRM INFO - Address</v>
      </c>
      <c r="O17" s="382">
        <f t="shared" ref="O17:O18" si="3">+D17</f>
        <v>0</v>
      </c>
      <c r="P17" s="343" t="str">
        <f t="shared" si="0"/>
        <v>CURR.YR - MGER - SERVICES - Capital Modelling and Management</v>
      </c>
      <c r="Q17" s="385">
        <f t="shared" si="2"/>
        <v>1</v>
      </c>
      <c r="R17" s="343"/>
      <c r="S17" s="343"/>
      <c r="T17" s="343"/>
    </row>
    <row r="18" spans="2:20" s="17" customFormat="1" ht="20.25" customHeight="1" x14ac:dyDescent="0.45">
      <c r="B18" s="400"/>
      <c r="C18" s="433" t="s">
        <v>18</v>
      </c>
      <c r="D18" s="525"/>
      <c r="E18" s="525"/>
      <c r="F18" s="525"/>
      <c r="G18" s="401"/>
      <c r="H18" s="433" t="s">
        <v>28</v>
      </c>
      <c r="I18" s="433"/>
      <c r="J18" s="433"/>
      <c r="K18" s="436" t="s">
        <v>24</v>
      </c>
      <c r="L18" s="402"/>
      <c r="N18" s="343" t="str">
        <f>"CURR.YR - MGER - FIRM INFO - "&amp;C18</f>
        <v>CURR.YR - MGER - FIRM INFO - Website</v>
      </c>
      <c r="O18" s="382">
        <f t="shared" si="3"/>
        <v>0</v>
      </c>
      <c r="P18" s="343" t="str">
        <f t="shared" si="0"/>
        <v>CURR.YR - MGER - SERVICES - ALM Partnering</v>
      </c>
      <c r="Q18" s="385">
        <f t="shared" si="2"/>
        <v>1</v>
      </c>
      <c r="R18" s="343"/>
      <c r="S18" s="343"/>
      <c r="T18" s="343"/>
    </row>
    <row r="19" spans="2:20" s="17" customFormat="1" ht="20.25" customHeight="1" x14ac:dyDescent="0.45">
      <c r="B19" s="400"/>
      <c r="C19" s="401"/>
      <c r="D19" s="401"/>
      <c r="E19" s="401"/>
      <c r="F19" s="401"/>
      <c r="G19" s="401"/>
      <c r="H19" s="433" t="s">
        <v>27</v>
      </c>
      <c r="I19" s="433"/>
      <c r="J19" s="433"/>
      <c r="K19" s="436" t="s">
        <v>24</v>
      </c>
      <c r="L19" s="402"/>
      <c r="N19" s="343"/>
      <c r="O19" s="382"/>
      <c r="P19" s="343" t="str">
        <f t="shared" si="0"/>
        <v>CURR.YR - MGER - SERVICES - Regulatory Assistance</v>
      </c>
      <c r="Q19" s="385">
        <f t="shared" si="2"/>
        <v>1</v>
      </c>
      <c r="R19" s="343"/>
      <c r="S19" s="343"/>
      <c r="T19" s="343"/>
    </row>
    <row r="20" spans="2:20" s="17" customFormat="1" ht="20.25" customHeight="1" x14ac:dyDescent="0.45">
      <c r="B20" s="400"/>
      <c r="C20" s="433" t="s">
        <v>435</v>
      </c>
      <c r="D20" s="525"/>
      <c r="E20" s="525"/>
      <c r="F20" s="525"/>
      <c r="G20" s="401"/>
      <c r="H20" s="433" t="s">
        <v>26</v>
      </c>
      <c r="I20" s="433"/>
      <c r="J20" s="433"/>
      <c r="K20" s="436" t="s">
        <v>24</v>
      </c>
      <c r="L20" s="402"/>
      <c r="N20" s="343" t="str">
        <f>"CURR.YR - MGER - FIRM INFO - "&amp;C20</f>
        <v>CURR.YR - MGER - FIRM INFO - Contact Name</v>
      </c>
      <c r="O20" s="382">
        <f>D20</f>
        <v>0</v>
      </c>
      <c r="P20" s="343" t="str">
        <f t="shared" si="0"/>
        <v>CURR.YR - MGER - SERVICES - Strategic Asset Allocation Advice</v>
      </c>
      <c r="Q20" s="385">
        <f t="shared" si="2"/>
        <v>1</v>
      </c>
      <c r="R20" s="343"/>
      <c r="S20" s="343"/>
      <c r="T20" s="343"/>
    </row>
    <row r="21" spans="2:20" s="17" customFormat="1" ht="20.25" customHeight="1" x14ac:dyDescent="0.45">
      <c r="B21" s="400"/>
      <c r="C21" s="433" t="s">
        <v>31</v>
      </c>
      <c r="D21" s="522"/>
      <c r="E21" s="522"/>
      <c r="F21" s="522"/>
      <c r="G21" s="401"/>
      <c r="H21" s="433" t="s">
        <v>64</v>
      </c>
      <c r="I21" s="433"/>
      <c r="J21" s="433"/>
      <c r="K21" s="436" t="s">
        <v>24</v>
      </c>
      <c r="L21" s="402"/>
      <c r="N21" s="343" t="str">
        <f>"CURR.YR - MGER - FIRM INFO - "&amp;C21</f>
        <v>CURR.YR - MGER - FIRM INFO - Title</v>
      </c>
      <c r="O21" s="382">
        <f t="shared" ref="O21:O23" si="4">D21</f>
        <v>0</v>
      </c>
      <c r="P21" s="343" t="str">
        <f>"CURR.YR - MGER - SERVICES - "&amp;H21</f>
        <v>CURR.YR - MGER - SERVICES - Tactical Asset Allocation / Multi-Asset Portfolio Mgt</v>
      </c>
      <c r="Q21" s="385">
        <f t="shared" si="2"/>
        <v>1</v>
      </c>
      <c r="R21" s="343"/>
      <c r="S21" s="343"/>
      <c r="T21" s="343"/>
    </row>
    <row r="22" spans="2:20" s="17" customFormat="1" ht="20.25" customHeight="1" x14ac:dyDescent="0.45">
      <c r="B22" s="400"/>
      <c r="C22" s="433" t="s">
        <v>17</v>
      </c>
      <c r="D22" s="522"/>
      <c r="E22" s="522"/>
      <c r="F22" s="522"/>
      <c r="G22" s="401"/>
      <c r="H22" s="433" t="s">
        <v>53</v>
      </c>
      <c r="I22" s="433"/>
      <c r="J22" s="433"/>
      <c r="K22" s="436" t="s">
        <v>24</v>
      </c>
      <c r="L22" s="402"/>
      <c r="N22" s="343" t="str">
        <f>"CURR.YR - MGER - FIRM INFO - "&amp;C22</f>
        <v>CURR.YR - MGER - FIRM INFO - Email</v>
      </c>
      <c r="O22" s="382">
        <f t="shared" si="4"/>
        <v>0</v>
      </c>
      <c r="P22" s="343" t="str">
        <f t="shared" si="0"/>
        <v>CURR.YR - MGER - SERVICES - Insurance Client Conferences</v>
      </c>
      <c r="Q22" s="385">
        <f t="shared" si="2"/>
        <v>1</v>
      </c>
      <c r="R22" s="343"/>
      <c r="S22" s="343"/>
      <c r="T22" s="343"/>
    </row>
    <row r="23" spans="2:20" s="17" customFormat="1" ht="20.25" customHeight="1" x14ac:dyDescent="0.45">
      <c r="B23" s="400"/>
      <c r="C23" s="433" t="s">
        <v>16</v>
      </c>
      <c r="D23" s="530"/>
      <c r="E23" s="530"/>
      <c r="F23" s="530"/>
      <c r="G23" s="401"/>
      <c r="H23" s="433" t="s">
        <v>73</v>
      </c>
      <c r="I23" s="433"/>
      <c r="J23" s="433"/>
      <c r="K23" s="436" t="s">
        <v>24</v>
      </c>
      <c r="L23" s="402"/>
      <c r="N23" s="343" t="str">
        <f>"CURR.YR - MGER - FIRM INFO - "&amp;C23</f>
        <v>CURR.YR - MGER - FIRM INFO - Phone</v>
      </c>
      <c r="O23" s="382">
        <f t="shared" si="4"/>
        <v>0</v>
      </c>
      <c r="P23" s="343" t="str">
        <f t="shared" si="0"/>
        <v>CURR.YR - MGER - SERVICES - ESG Specific Products Placed with Insurers</v>
      </c>
      <c r="Q23" s="385">
        <f t="shared" si="2"/>
        <v>1</v>
      </c>
      <c r="R23" s="343"/>
      <c r="S23" s="343"/>
      <c r="T23" s="343"/>
    </row>
    <row r="24" spans="2:20" s="17" customFormat="1" ht="20.25" customHeight="1" x14ac:dyDescent="0.45">
      <c r="B24" s="400"/>
      <c r="C24" s="401"/>
      <c r="D24" s="401"/>
      <c r="E24" s="401"/>
      <c r="F24" s="401"/>
      <c r="G24" s="401"/>
      <c r="H24" s="401"/>
      <c r="I24" s="401"/>
      <c r="J24" s="401"/>
      <c r="K24" s="401"/>
      <c r="L24" s="402"/>
      <c r="N24" s="343"/>
      <c r="O24" s="382"/>
      <c r="P24" s="343"/>
      <c r="Q24" s="385"/>
      <c r="R24" s="343"/>
      <c r="S24" s="343"/>
      <c r="T24" s="343"/>
    </row>
    <row r="25" spans="2:20" s="17" customFormat="1" ht="20.25" customHeight="1" x14ac:dyDescent="0.45">
      <c r="B25" s="400"/>
      <c r="C25" s="401"/>
      <c r="D25" s="401"/>
      <c r="E25" s="401"/>
      <c r="F25" s="401"/>
      <c r="G25" s="401"/>
      <c r="H25" s="401"/>
      <c r="I25" s="401"/>
      <c r="J25" s="401"/>
      <c r="K25" s="405"/>
      <c r="L25" s="402"/>
      <c r="N25" s="343"/>
      <c r="O25" s="382"/>
      <c r="P25" s="343"/>
      <c r="Q25" s="382"/>
      <c r="R25" s="343"/>
      <c r="S25" s="343"/>
      <c r="T25" s="343"/>
    </row>
    <row r="26" spans="2:20" s="22" customFormat="1" ht="22" customHeight="1" x14ac:dyDescent="0.45">
      <c r="B26" s="149" t="s">
        <v>138</v>
      </c>
      <c r="C26" s="398"/>
      <c r="D26" s="398"/>
      <c r="E26" s="398"/>
      <c r="F26" s="398"/>
      <c r="G26" s="398"/>
      <c r="H26" s="398"/>
      <c r="I26" s="398"/>
      <c r="J26" s="398"/>
      <c r="K26" s="406"/>
      <c r="L26" s="399"/>
      <c r="N26" s="343"/>
      <c r="O26" s="382"/>
      <c r="P26" s="343"/>
      <c r="Q26" s="385"/>
      <c r="R26" s="343"/>
      <c r="S26" s="343"/>
      <c r="T26" s="343"/>
    </row>
    <row r="27" spans="2:20" s="17" customFormat="1" ht="20.25" customHeight="1" x14ac:dyDescent="0.45">
      <c r="B27" s="400"/>
      <c r="C27" s="401"/>
      <c r="D27" s="401"/>
      <c r="E27" s="401"/>
      <c r="F27" s="401"/>
      <c r="G27" s="401"/>
      <c r="H27" s="401"/>
      <c r="I27" s="401"/>
      <c r="J27" s="401"/>
      <c r="K27" s="407"/>
      <c r="L27" s="402"/>
      <c r="N27" s="343"/>
      <c r="O27" s="382"/>
      <c r="P27" s="343"/>
      <c r="Q27" s="385"/>
      <c r="R27" s="343"/>
      <c r="S27" s="343"/>
      <c r="T27" s="343"/>
    </row>
    <row r="28" spans="2:20" s="16" customFormat="1" ht="18" customHeight="1" x14ac:dyDescent="0.5">
      <c r="B28" s="408"/>
      <c r="C28" s="409" t="s">
        <v>200</v>
      </c>
      <c r="D28" s="410"/>
      <c r="E28" s="410"/>
      <c r="F28" s="410"/>
      <c r="G28" s="410"/>
      <c r="H28" s="411" t="s">
        <v>201</v>
      </c>
      <c r="I28" s="410"/>
      <c r="J28" s="410"/>
      <c r="K28" s="412"/>
      <c r="L28" s="413"/>
      <c r="N28" s="345"/>
      <c r="O28" s="383"/>
      <c r="P28" s="345"/>
      <c r="Q28" s="387"/>
      <c r="R28" s="345"/>
      <c r="S28" s="345"/>
      <c r="T28" s="345"/>
    </row>
    <row r="29" spans="2:20" s="53" customFormat="1" ht="18" customHeight="1" x14ac:dyDescent="0.45">
      <c r="B29" s="414"/>
      <c r="C29" s="415" t="s">
        <v>177</v>
      </c>
      <c r="D29" s="416"/>
      <c r="E29" s="416"/>
      <c r="F29" s="416"/>
      <c r="G29" s="416"/>
      <c r="H29" s="417" t="s">
        <v>186</v>
      </c>
      <c r="I29" s="416"/>
      <c r="J29" s="416"/>
      <c r="K29" s="418"/>
      <c r="L29" s="419"/>
      <c r="N29" s="346"/>
      <c r="O29" s="384"/>
      <c r="P29" s="346"/>
      <c r="Q29" s="388"/>
      <c r="R29" s="346"/>
      <c r="S29" s="346"/>
      <c r="T29" s="346"/>
    </row>
    <row r="30" spans="2:20" s="17" customFormat="1" ht="20.25" customHeight="1" x14ac:dyDescent="0.45">
      <c r="B30" s="400"/>
      <c r="C30" s="401"/>
      <c r="D30" s="401"/>
      <c r="E30" s="401"/>
      <c r="F30" s="401"/>
      <c r="G30" s="401"/>
      <c r="H30" s="401"/>
      <c r="I30" s="401"/>
      <c r="J30" s="401"/>
      <c r="K30" s="407"/>
      <c r="L30" s="402"/>
      <c r="N30" s="343"/>
      <c r="O30" s="382"/>
      <c r="P30" s="343"/>
      <c r="Q30" s="385"/>
      <c r="R30" s="343"/>
      <c r="S30" s="343"/>
      <c r="T30" s="343"/>
    </row>
    <row r="31" spans="2:20" s="17" customFormat="1" ht="20.25" customHeight="1" thickBot="1" x14ac:dyDescent="0.5">
      <c r="B31" s="400"/>
      <c r="C31" s="199" t="s">
        <v>113</v>
      </c>
      <c r="D31" s="200"/>
      <c r="E31" s="200"/>
      <c r="F31" s="275" t="s">
        <v>42</v>
      </c>
      <c r="G31" s="401"/>
      <c r="H31" s="199" t="s">
        <v>112</v>
      </c>
      <c r="I31" s="200"/>
      <c r="J31" s="200"/>
      <c r="K31" s="275" t="s">
        <v>42</v>
      </c>
      <c r="L31" s="402"/>
      <c r="N31" s="343"/>
      <c r="O31" s="382"/>
      <c r="P31" s="343"/>
      <c r="Q31" s="385"/>
      <c r="R31" s="343"/>
      <c r="S31" s="343"/>
      <c r="T31" s="343"/>
    </row>
    <row r="32" spans="2:20" s="17" customFormat="1" ht="20.25" customHeight="1" x14ac:dyDescent="0.45">
      <c r="B32" s="400"/>
      <c r="C32" s="401" t="s">
        <v>71</v>
      </c>
      <c r="D32" s="403"/>
      <c r="E32" s="403"/>
      <c r="F32" s="435"/>
      <c r="G32" s="401"/>
      <c r="H32" s="401" t="s">
        <v>30</v>
      </c>
      <c r="I32" s="401"/>
      <c r="J32" s="401"/>
      <c r="K32" s="435"/>
      <c r="L32" s="402"/>
      <c r="N32" s="343" t="str">
        <f>"CURR.YR - MGER - CLIENT COUNT - "&amp;C32</f>
        <v>CURR.YR - MGER - CLIENT COUNT - Life</v>
      </c>
      <c r="O32" s="385">
        <f>+F32</f>
        <v>0</v>
      </c>
      <c r="P32" s="343" t="str">
        <f>"CURR.YR - MGER - ACCOUNT SIZE - "&amp;H32</f>
        <v>CURR.YR - MGER - ACCOUNT SIZE - &gt;$10bn</v>
      </c>
      <c r="Q32" s="385">
        <f t="shared" ref="Q32:Q37" si="5">K32</f>
        <v>0</v>
      </c>
      <c r="R32" s="343"/>
      <c r="S32" s="343"/>
      <c r="T32" s="343"/>
    </row>
    <row r="33" spans="2:20" s="17" customFormat="1" ht="20.25" customHeight="1" x14ac:dyDescent="0.45">
      <c r="B33" s="400"/>
      <c r="C33" s="433" t="s">
        <v>415</v>
      </c>
      <c r="D33" s="437"/>
      <c r="E33" s="437"/>
      <c r="F33" s="438"/>
      <c r="G33" s="401"/>
      <c r="H33" s="433" t="s">
        <v>49</v>
      </c>
      <c r="I33" s="433"/>
      <c r="J33" s="433"/>
      <c r="K33" s="438"/>
      <c r="L33" s="402"/>
      <c r="M33" s="18"/>
      <c r="N33" s="343" t="str">
        <f>"CURR.YR - MGER - CLIENT COUNT - "&amp;C34</f>
        <v>CURR.YR - MGER - CLIENT COUNT - Property Casualty</v>
      </c>
      <c r="O33" s="385">
        <f>+F34</f>
        <v>0</v>
      </c>
      <c r="P33" s="343" t="str">
        <f>"CURR.YR - MGER - ACCOUNT SIZE - "&amp;H33</f>
        <v>CURR.YR - MGER - ACCOUNT SIZE - $5bn-$10bn</v>
      </c>
      <c r="Q33" s="385">
        <f t="shared" si="5"/>
        <v>0</v>
      </c>
      <c r="R33" s="343"/>
      <c r="S33" s="343"/>
      <c r="T33" s="343"/>
    </row>
    <row r="34" spans="2:20" s="17" customFormat="1" ht="20.25" customHeight="1" x14ac:dyDescent="0.45">
      <c r="B34" s="400"/>
      <c r="C34" s="433" t="s">
        <v>19</v>
      </c>
      <c r="D34" s="433"/>
      <c r="E34" s="433"/>
      <c r="F34" s="438"/>
      <c r="G34" s="401"/>
      <c r="H34" s="433" t="s">
        <v>50</v>
      </c>
      <c r="I34" s="433"/>
      <c r="J34" s="433"/>
      <c r="K34" s="438"/>
      <c r="L34" s="402"/>
      <c r="M34" s="18"/>
      <c r="N34" s="343" t="str">
        <f>"CURR.YR - MGER - CLIENT COUNT - "&amp;C35</f>
        <v>CURR.YR - MGER - CLIENT COUNT - Reinsurance (All Lines)</v>
      </c>
      <c r="O34" s="385">
        <f>+F35</f>
        <v>0</v>
      </c>
      <c r="P34" s="343" t="str">
        <f>"CURR.YR - MGER - ACCOUNT SIZE - "&amp;H34</f>
        <v>CURR.YR - MGER - ACCOUNT SIZE - $1bn-$5bn</v>
      </c>
      <c r="Q34" s="385">
        <f t="shared" si="5"/>
        <v>0</v>
      </c>
      <c r="R34" s="343"/>
      <c r="S34" s="343"/>
      <c r="T34" s="343"/>
    </row>
    <row r="35" spans="2:20" s="17" customFormat="1" ht="20.25" customHeight="1" x14ac:dyDescent="0.45">
      <c r="B35" s="400"/>
      <c r="C35" s="433" t="s">
        <v>37</v>
      </c>
      <c r="D35" s="433"/>
      <c r="E35" s="433"/>
      <c r="F35" s="438"/>
      <c r="G35" s="401"/>
      <c r="H35" s="433" t="s">
        <v>69</v>
      </c>
      <c r="I35" s="433"/>
      <c r="J35" s="433"/>
      <c r="K35" s="438"/>
      <c r="L35" s="402"/>
      <c r="M35" s="18"/>
      <c r="N35" s="343" t="str">
        <f>"CURR.YR - MGER - CLIENT COUNT - "&amp;C36</f>
        <v>CURR.YR - MGER - CLIENT COUNT - Multi-Line</v>
      </c>
      <c r="O35" s="385">
        <f>+F36</f>
        <v>0</v>
      </c>
      <c r="P35" s="343" t="str">
        <f>"CURR.YR - MGER - ACCOUNT SIZE - "&amp;H35</f>
        <v>CURR.YR - MGER - ACCOUNT SIZE - $200mn-$1bn</v>
      </c>
      <c r="Q35" s="385">
        <f t="shared" si="5"/>
        <v>0</v>
      </c>
      <c r="R35" s="343"/>
      <c r="S35" s="343"/>
      <c r="T35" s="343"/>
    </row>
    <row r="36" spans="2:20" s="17" customFormat="1" ht="20.25" customHeight="1" x14ac:dyDescent="0.45">
      <c r="B36" s="400"/>
      <c r="C36" s="433" t="s">
        <v>21</v>
      </c>
      <c r="D36" s="433"/>
      <c r="E36" s="433"/>
      <c r="F36" s="438"/>
      <c r="G36" s="401"/>
      <c r="H36" s="439" t="s">
        <v>70</v>
      </c>
      <c r="I36" s="433"/>
      <c r="J36" s="433"/>
      <c r="K36" s="438"/>
      <c r="L36" s="402"/>
      <c r="N36" s="343" t="str">
        <f>"CURR.YR - MGER - CLIENT COUNT - "&amp;C37</f>
        <v>CURR.YR - MGER - CLIENT COUNT - Other</v>
      </c>
      <c r="O36" s="385">
        <f>+F37</f>
        <v>0</v>
      </c>
      <c r="P36" s="343" t="str">
        <f>"CURR.YR - MGER - ACCOUNT SIZE - "&amp;H36</f>
        <v>CURR.YR - MGER - ACCOUNT SIZE - &lt;$200mn</v>
      </c>
      <c r="Q36" s="385">
        <f t="shared" si="5"/>
        <v>0</v>
      </c>
      <c r="R36" s="343"/>
      <c r="S36" s="343"/>
      <c r="T36" s="347"/>
    </row>
    <row r="37" spans="2:20" s="17" customFormat="1" ht="20.25" customHeight="1" x14ac:dyDescent="0.45">
      <c r="B37" s="400"/>
      <c r="C37" s="433" t="s">
        <v>2</v>
      </c>
      <c r="D37" s="433"/>
      <c r="E37" s="433"/>
      <c r="F37" s="438"/>
      <c r="G37" s="401"/>
      <c r="H37" s="401" t="s">
        <v>20</v>
      </c>
      <c r="I37" s="401"/>
      <c r="J37" s="401"/>
      <c r="K37" s="420">
        <f>SUM(K32:K36)</f>
        <v>0</v>
      </c>
      <c r="L37" s="402"/>
      <c r="N37" s="343" t="str">
        <f>"CURR.YR - MGER - CLIENT COUNT - "&amp;C33</f>
        <v>CURR.YR - MGER - CLIENT COUNT - Health</v>
      </c>
      <c r="O37" s="385">
        <f>+F33</f>
        <v>0</v>
      </c>
      <c r="P37" s="343" t="s">
        <v>322</v>
      </c>
      <c r="Q37" s="385">
        <f t="shared" si="5"/>
        <v>0</v>
      </c>
      <c r="R37" s="343"/>
      <c r="S37" s="343"/>
      <c r="T37" s="343"/>
    </row>
    <row r="38" spans="2:20" s="17" customFormat="1" ht="20.25" customHeight="1" x14ac:dyDescent="0.45">
      <c r="B38" s="400"/>
      <c r="C38" s="401" t="s">
        <v>0</v>
      </c>
      <c r="D38" s="401"/>
      <c r="E38" s="401"/>
      <c r="F38" s="420">
        <f>SUM(F32:F37)</f>
        <v>0</v>
      </c>
      <c r="G38" s="401"/>
      <c r="H38" s="401"/>
      <c r="I38" s="401"/>
      <c r="J38" s="401"/>
      <c r="K38" s="401"/>
      <c r="L38" s="402"/>
      <c r="N38" s="343" t="s">
        <v>323</v>
      </c>
      <c r="O38" s="385">
        <f>+F38</f>
        <v>0</v>
      </c>
      <c r="P38" s="343"/>
      <c r="Q38" s="385"/>
      <c r="R38" s="343"/>
      <c r="S38" s="343"/>
      <c r="T38" s="343"/>
    </row>
    <row r="39" spans="2:20" s="17" customFormat="1" ht="20.25" customHeight="1" x14ac:dyDescent="0.45">
      <c r="B39" s="400"/>
      <c r="C39" s="401"/>
      <c r="D39" s="401"/>
      <c r="E39" s="401"/>
      <c r="F39" s="401"/>
      <c r="G39" s="401"/>
      <c r="H39" s="401"/>
      <c r="I39" s="401"/>
      <c r="J39" s="401"/>
      <c r="K39" s="401"/>
      <c r="L39" s="402"/>
      <c r="N39" s="343"/>
      <c r="O39" s="385"/>
      <c r="P39" s="343"/>
      <c r="Q39" s="385"/>
      <c r="R39" s="343"/>
      <c r="S39" s="343"/>
      <c r="T39" s="343"/>
    </row>
    <row r="40" spans="2:20" s="17" customFormat="1" ht="20.25" customHeight="1" x14ac:dyDescent="0.45">
      <c r="B40" s="400"/>
      <c r="C40" s="401"/>
      <c r="D40" s="401"/>
      <c r="E40" s="401"/>
      <c r="F40" s="401"/>
      <c r="G40" s="401"/>
      <c r="H40" s="401"/>
      <c r="I40" s="401"/>
      <c r="J40" s="401"/>
      <c r="K40" s="401"/>
      <c r="L40" s="402"/>
      <c r="N40" s="343"/>
      <c r="O40" s="382"/>
      <c r="P40" s="343"/>
      <c r="Q40" s="385"/>
      <c r="R40" s="343"/>
      <c r="S40" s="343"/>
      <c r="T40" s="343"/>
    </row>
    <row r="41" spans="2:20" s="22" customFormat="1" ht="22" customHeight="1" x14ac:dyDescent="0.45">
      <c r="B41" s="149" t="s">
        <v>86</v>
      </c>
      <c r="C41" s="398"/>
      <c r="D41" s="398"/>
      <c r="E41" s="398"/>
      <c r="F41" s="398"/>
      <c r="G41" s="398"/>
      <c r="H41" s="398"/>
      <c r="I41" s="398"/>
      <c r="J41" s="398"/>
      <c r="K41" s="406"/>
      <c r="L41" s="399"/>
      <c r="N41" s="343"/>
      <c r="O41" s="382"/>
      <c r="P41" s="343"/>
      <c r="Q41" s="385"/>
      <c r="R41" s="343"/>
      <c r="S41" s="343"/>
      <c r="T41" s="343"/>
    </row>
    <row r="42" spans="2:20" ht="20.25" customHeight="1" x14ac:dyDescent="0.45">
      <c r="B42" s="421"/>
      <c r="C42" s="422"/>
      <c r="D42" s="422"/>
      <c r="E42" s="422"/>
      <c r="F42" s="422"/>
      <c r="G42" s="422"/>
      <c r="H42" s="422"/>
      <c r="I42" s="422"/>
      <c r="J42" s="422"/>
      <c r="K42" s="422"/>
      <c r="L42" s="423"/>
      <c r="N42" s="345"/>
      <c r="O42" s="383"/>
      <c r="P42" s="345"/>
      <c r="Q42" s="387"/>
      <c r="R42" s="345"/>
      <c r="S42" s="345"/>
      <c r="T42" s="345"/>
    </row>
    <row r="43" spans="2:20" s="17" customFormat="1" ht="20.25" customHeight="1" thickBot="1" x14ac:dyDescent="0.5">
      <c r="B43" s="400"/>
      <c r="C43" s="199" t="s">
        <v>86</v>
      </c>
      <c r="D43" s="200"/>
      <c r="E43" s="200"/>
      <c r="F43" s="200"/>
      <c r="G43" s="200"/>
      <c r="H43" s="200"/>
      <c r="I43" s="200"/>
      <c r="J43" s="200"/>
      <c r="K43" s="200"/>
      <c r="L43" s="402"/>
      <c r="N43" s="343"/>
      <c r="O43" s="382"/>
      <c r="P43" s="343"/>
      <c r="Q43" s="385"/>
      <c r="R43" s="343"/>
      <c r="S43" s="343"/>
      <c r="T43" s="343"/>
    </row>
    <row r="44" spans="2:20" s="17" customFormat="1" ht="37" customHeight="1" x14ac:dyDescent="0.45">
      <c r="B44" s="400"/>
      <c r="C44" s="531" t="s">
        <v>429</v>
      </c>
      <c r="D44" s="531"/>
      <c r="E44" s="531"/>
      <c r="F44" s="531"/>
      <c r="G44" s="531"/>
      <c r="H44" s="531"/>
      <c r="I44" s="531"/>
      <c r="J44" s="531"/>
      <c r="K44" s="381" t="s">
        <v>24</v>
      </c>
      <c r="L44" s="404"/>
      <c r="N44" s="343" t="s">
        <v>324</v>
      </c>
      <c r="O44" s="382">
        <f>IF(K44="Y",1,0)</f>
        <v>1</v>
      </c>
      <c r="P44" s="343"/>
      <c r="Q44" s="385"/>
      <c r="R44" s="343"/>
      <c r="S44" s="343"/>
      <c r="T44" s="343"/>
    </row>
    <row r="45" spans="2:20" s="19" customFormat="1" ht="18" customHeight="1" x14ac:dyDescent="0.45">
      <c r="B45" s="424"/>
      <c r="C45" s="425" t="s">
        <v>411</v>
      </c>
      <c r="D45" s="425"/>
      <c r="E45" s="425"/>
      <c r="F45" s="425"/>
      <c r="G45" s="425"/>
      <c r="H45" s="425"/>
      <c r="I45" s="425"/>
      <c r="J45" s="425"/>
      <c r="K45" s="425"/>
      <c r="L45" s="426"/>
      <c r="N45" s="343"/>
      <c r="O45" s="382"/>
      <c r="P45" s="343"/>
      <c r="Q45" s="385"/>
      <c r="R45" s="343"/>
      <c r="S45" s="343"/>
      <c r="T45" s="343"/>
    </row>
    <row r="46" spans="2:20" s="17" customFormat="1" ht="18" customHeight="1" x14ac:dyDescent="0.4">
      <c r="B46" s="400"/>
      <c r="C46" s="401" t="str">
        <f>IF(K44="Y", "Please provide a brief description along with approximate impact of your total 3P-GA AUM a/o 12/21 (will not published at a company level)", "")</f>
        <v>Please provide a brief description along with approximate impact of your total 3P-GA AUM a/o 12/21 (will not published at a company level)</v>
      </c>
      <c r="D46" s="401"/>
      <c r="E46" s="401"/>
      <c r="F46" s="401"/>
      <c r="G46" s="401"/>
      <c r="H46" s="401"/>
      <c r="I46" s="401"/>
      <c r="J46" s="401"/>
      <c r="K46" s="401"/>
      <c r="L46" s="402"/>
      <c r="N46" s="345"/>
      <c r="O46" s="382"/>
      <c r="P46" s="343"/>
      <c r="Q46" s="385"/>
      <c r="R46" s="343"/>
      <c r="S46" s="343"/>
      <c r="T46" s="343"/>
    </row>
    <row r="47" spans="2:20" s="16" customFormat="1" ht="110.25" customHeight="1" x14ac:dyDescent="0.5">
      <c r="B47" s="408"/>
      <c r="C47" s="533"/>
      <c r="D47" s="533"/>
      <c r="E47" s="533"/>
      <c r="F47" s="533"/>
      <c r="G47" s="533"/>
      <c r="H47" s="533"/>
      <c r="I47" s="533"/>
      <c r="J47" s="533"/>
      <c r="K47" s="533"/>
      <c r="L47" s="427"/>
      <c r="N47" s="348" t="s">
        <v>325</v>
      </c>
      <c r="O47" s="382">
        <f>+C47</f>
        <v>0</v>
      </c>
      <c r="P47" s="343"/>
      <c r="Q47" s="387"/>
      <c r="R47" s="345"/>
      <c r="S47" s="345"/>
      <c r="T47" s="345"/>
    </row>
    <row r="48" spans="2:20" x14ac:dyDescent="0.45">
      <c r="B48" s="421"/>
      <c r="C48" s="422"/>
      <c r="D48" s="422"/>
      <c r="E48" s="422"/>
      <c r="F48" s="422"/>
      <c r="G48" s="422"/>
      <c r="H48" s="422"/>
      <c r="I48" s="422"/>
      <c r="J48" s="422"/>
      <c r="K48" s="422"/>
      <c r="L48" s="423"/>
      <c r="N48" s="345"/>
      <c r="O48" s="383"/>
      <c r="P48" s="345"/>
      <c r="Q48" s="387"/>
      <c r="R48" s="345"/>
      <c r="S48" s="345"/>
      <c r="T48" s="345"/>
    </row>
    <row r="49" spans="2:20" ht="22" customHeight="1" x14ac:dyDescent="0.45">
      <c r="B49" s="149" t="s">
        <v>144</v>
      </c>
      <c r="C49" s="398"/>
      <c r="D49" s="398"/>
      <c r="E49" s="398"/>
      <c r="F49" s="398"/>
      <c r="G49" s="398"/>
      <c r="H49" s="398"/>
      <c r="I49" s="398"/>
      <c r="J49" s="398"/>
      <c r="K49" s="406"/>
      <c r="L49" s="399"/>
      <c r="N49" s="345"/>
      <c r="O49" s="383"/>
      <c r="P49" s="345"/>
      <c r="Q49" s="387"/>
      <c r="R49" s="345"/>
      <c r="S49" s="345"/>
      <c r="T49" s="345"/>
    </row>
    <row r="50" spans="2:20" ht="20.25" customHeight="1" x14ac:dyDescent="0.45">
      <c r="B50" s="421"/>
      <c r="C50" s="422"/>
      <c r="D50" s="422"/>
      <c r="E50" s="422"/>
      <c r="F50" s="422"/>
      <c r="G50" s="422"/>
      <c r="H50" s="422"/>
      <c r="I50" s="422"/>
      <c r="J50" s="422"/>
      <c r="K50" s="422"/>
      <c r="L50" s="423"/>
      <c r="N50" s="345"/>
      <c r="O50" s="383"/>
      <c r="P50" s="345"/>
      <c r="Q50" s="387"/>
      <c r="R50" s="345"/>
      <c r="S50" s="345"/>
      <c r="T50" s="345"/>
    </row>
    <row r="51" spans="2:20" ht="20.25" customHeight="1" thickBot="1" x14ac:dyDescent="0.5">
      <c r="B51" s="400"/>
      <c r="C51" s="199" t="s">
        <v>144</v>
      </c>
      <c r="D51" s="200"/>
      <c r="E51" s="200"/>
      <c r="F51" s="200"/>
      <c r="G51" s="200"/>
      <c r="H51" s="200"/>
      <c r="I51" s="200"/>
      <c r="J51" s="200"/>
      <c r="K51" s="200"/>
      <c r="L51" s="402"/>
      <c r="N51" s="345"/>
      <c r="O51" s="383"/>
      <c r="P51" s="345"/>
      <c r="Q51" s="387"/>
      <c r="R51" s="345"/>
      <c r="S51" s="345"/>
      <c r="T51" s="345"/>
    </row>
    <row r="52" spans="2:20" ht="37" customHeight="1" x14ac:dyDescent="0.45">
      <c r="B52" s="400"/>
      <c r="C52" s="531" t="s">
        <v>178</v>
      </c>
      <c r="D52" s="531"/>
      <c r="E52" s="531"/>
      <c r="F52" s="531"/>
      <c r="G52" s="531"/>
      <c r="H52" s="531"/>
      <c r="I52" s="531"/>
      <c r="J52" s="531"/>
      <c r="K52" s="381" t="s">
        <v>24</v>
      </c>
      <c r="L52" s="404"/>
      <c r="N52" s="343" t="s">
        <v>326</v>
      </c>
      <c r="O52" s="382">
        <f>IF(K52="Y",1,0)</f>
        <v>1</v>
      </c>
      <c r="P52" s="345"/>
      <c r="Q52" s="387"/>
      <c r="R52" s="345"/>
      <c r="S52" s="345"/>
      <c r="T52" s="345"/>
    </row>
    <row r="53" spans="2:20" ht="20.25" customHeight="1" x14ac:dyDescent="0.45">
      <c r="B53" s="424"/>
      <c r="C53" s="428" t="s">
        <v>146</v>
      </c>
      <c r="D53" s="428">
        <f>LEN(C54)</f>
        <v>0</v>
      </c>
      <c r="E53" s="425"/>
      <c r="F53" s="425"/>
      <c r="G53" s="425"/>
      <c r="H53" s="425"/>
      <c r="I53" s="425"/>
      <c r="J53" s="425"/>
      <c r="K53" s="425"/>
      <c r="L53" s="426"/>
      <c r="N53" s="345"/>
      <c r="O53" s="383"/>
      <c r="P53" s="345"/>
      <c r="Q53" s="387"/>
      <c r="R53" s="345"/>
      <c r="S53" s="345"/>
      <c r="T53" s="345"/>
    </row>
    <row r="54" spans="2:20" ht="63" customHeight="1" x14ac:dyDescent="0.5">
      <c r="B54" s="408"/>
      <c r="C54" s="532"/>
      <c r="D54" s="532"/>
      <c r="E54" s="532"/>
      <c r="F54" s="532"/>
      <c r="G54" s="532"/>
      <c r="H54" s="532"/>
      <c r="I54" s="532"/>
      <c r="J54" s="532"/>
      <c r="K54" s="532"/>
      <c r="L54" s="427"/>
      <c r="N54" s="343" t="s">
        <v>327</v>
      </c>
      <c r="O54" s="382">
        <f>+C54</f>
        <v>0</v>
      </c>
      <c r="P54" s="345"/>
      <c r="Q54" s="387"/>
      <c r="R54" s="345"/>
      <c r="S54" s="345"/>
      <c r="T54" s="345"/>
    </row>
    <row r="55" spans="2:20" ht="14.1" thickBot="1" x14ac:dyDescent="0.5">
      <c r="B55" s="429"/>
      <c r="C55" s="430"/>
      <c r="D55" s="430"/>
      <c r="E55" s="430"/>
      <c r="F55" s="430"/>
      <c r="G55" s="430"/>
      <c r="H55" s="430"/>
      <c r="I55" s="430"/>
      <c r="J55" s="430"/>
      <c r="K55" s="430"/>
      <c r="L55" s="431"/>
      <c r="N55" s="345"/>
      <c r="O55" s="383"/>
      <c r="P55" s="345"/>
      <c r="Q55" s="387"/>
      <c r="R55" s="345"/>
      <c r="S55" s="345"/>
      <c r="T55" s="345"/>
    </row>
    <row r="56" spans="2:20" ht="14.1" thickTop="1" x14ac:dyDescent="0.45">
      <c r="O56" s="386"/>
      <c r="Q56" s="389"/>
    </row>
    <row r="57" spans="2:20" x14ac:dyDescent="0.45">
      <c r="O57" s="386"/>
      <c r="Q57" s="389"/>
    </row>
    <row r="58" spans="2:20" x14ac:dyDescent="0.45">
      <c r="N58" s="20" t="s">
        <v>432</v>
      </c>
      <c r="O58" s="497" t="b">
        <f>ISERR(SUM(O10:Q55))</f>
        <v>0</v>
      </c>
      <c r="Q58" s="389"/>
    </row>
    <row r="59" spans="2:20" x14ac:dyDescent="0.45">
      <c r="O59" s="386"/>
      <c r="Q59" s="389"/>
    </row>
  </sheetData>
  <sheetProtection algorithmName="SHA-512" hashValue="+jGe7e008EAkvvP+UyD2WWKg73I39/U4WfIri+25+n4OtbTBUr8Tu43+PWzBuPB7+2PY/5PWTZ6VIKLyW7TPUA==" saltValue="89PQnTFi5uWwHHRahz3tzg==" spinCount="100000" sheet="1" objects="1" scenarios="1"/>
  <customSheetViews>
    <customSheetView guid="{155D0125-D190-4352-8395-855FF3A70C6C}" scale="90" showPageBreaks="1" fitToPage="1" printArea="1" hiddenColumns="1">
      <pane ySplit="4" topLeftCell="A5" activePane="bottomLeft" state="frozen"/>
      <selection pane="bottomLeft" activeCell="H9" sqref="H9"/>
      <pageMargins left="0.25" right="0.25" top="0.75" bottom="0.75" header="0.3" footer="0.3"/>
      <printOptions horizontalCentered="1" gridLines="1"/>
      <pageSetup scale="75" fitToHeight="0" orientation="portrait" horizontalDpi="2400" verticalDpi="2400" r:id="rId1"/>
    </customSheetView>
    <customSheetView guid="{9D252002-63D1-46A9-A8A8-616C0A2324C9}" scale="90" showPageBreaks="1" fitToPage="1" printArea="1" hiddenColumns="1">
      <pane ySplit="4" topLeftCell="A5" activePane="bottomLeft" state="frozen"/>
      <selection pane="bottomLeft" activeCell="H9" sqref="H9"/>
      <pageMargins left="0.25" right="0.25" top="0.75" bottom="0.75" header="0.3" footer="0.3"/>
      <printOptions horizontalCentered="1" gridLines="1"/>
      <pageSetup scale="75" fitToHeight="0" orientation="portrait" horizontalDpi="2400" verticalDpi="2400" r:id="rId2"/>
    </customSheetView>
  </customSheetViews>
  <mergeCells count="17">
    <mergeCell ref="D23:F23"/>
    <mergeCell ref="C52:J52"/>
    <mergeCell ref="C54:K54"/>
    <mergeCell ref="C47:K47"/>
    <mergeCell ref="C44:J44"/>
    <mergeCell ref="E5:H5"/>
    <mergeCell ref="E6:H6"/>
    <mergeCell ref="D10:F10"/>
    <mergeCell ref="D11:F11"/>
    <mergeCell ref="D12:F12"/>
    <mergeCell ref="D21:F21"/>
    <mergeCell ref="D22:F22"/>
    <mergeCell ref="D13:F13"/>
    <mergeCell ref="D16:F16"/>
    <mergeCell ref="D17:F17"/>
    <mergeCell ref="D18:F18"/>
    <mergeCell ref="D20:F20"/>
  </mergeCells>
  <conditionalFormatting sqref="C47">
    <cfRule type="expression" dxfId="14" priority="11">
      <formula>AND((LEN($C$47)&gt;0),($O$44=0))</formula>
    </cfRule>
  </conditionalFormatting>
  <conditionalFormatting sqref="C53:D53">
    <cfRule type="expression" dxfId="13" priority="4">
      <formula>$O$52=1</formula>
    </cfRule>
  </conditionalFormatting>
  <conditionalFormatting sqref="C47:K47">
    <cfRule type="expression" dxfId="12" priority="9">
      <formula>$O$44=1</formula>
    </cfRule>
  </conditionalFormatting>
  <conditionalFormatting sqref="C54:K54">
    <cfRule type="expression" dxfId="11" priority="10">
      <formula>$O$52=1</formula>
    </cfRule>
    <cfRule type="expression" dxfId="10" priority="12">
      <formula>AND(LEN($C$54)&gt;0,($O$52=0))</formula>
    </cfRule>
  </conditionalFormatting>
  <conditionalFormatting sqref="D53">
    <cfRule type="expression" dxfId="9" priority="3">
      <formula>LEN($C$54)&gt;330</formula>
    </cfRule>
  </conditionalFormatting>
  <conditionalFormatting sqref="D54">
    <cfRule type="expression" dxfId="8" priority="8">
      <formula>LEN($C$53)&gt;330</formula>
    </cfRule>
  </conditionalFormatting>
  <conditionalFormatting sqref="E5:H6">
    <cfRule type="expression" dxfId="7" priority="1">
      <formula>$O$58=TRUE</formula>
    </cfRule>
  </conditionalFormatting>
  <conditionalFormatting sqref="K37">
    <cfRule type="expression" dxfId="6" priority="2">
      <formula>ABS($F$38-$K$37)&gt;0.01</formula>
    </cfRule>
  </conditionalFormatting>
  <dataValidations count="5">
    <dataValidation type="whole" allowBlank="1" showInputMessage="1" showErrorMessage="1" errorTitle="Error" error="Please enter a positive whole number no greater than 1,000" sqref="F32:F38 K32:K37" xr:uid="{95CA0837-C84C-41BC-AEE3-4E084FEED2B7}">
      <formula1>0</formula1>
      <formula2>1000</formula2>
    </dataValidation>
    <dataValidation type="list" allowBlank="1" showInputMessage="1" showErrorMessage="1" errorTitle="Error" error="Please enter Y or N" sqref="K44 K25 K10:K23 K52" xr:uid="{F3CB8C37-FB26-4E25-A3A9-6E3D3F6933AD}">
      <formula1>$S$10:$S$11</formula1>
    </dataValidation>
    <dataValidation type="custom" allowBlank="1" showInputMessage="1" showErrorMessage="1" errorTitle="Text field" error="Please enter as text" sqref="D16" xr:uid="{FEAA7693-B2A0-46BD-ADD8-D7598756BB9A}">
      <formula1>ISTEXT(D16)</formula1>
    </dataValidation>
    <dataValidation type="custom" allowBlank="1" showInputMessage="1" showErrorMessage="1" errorTitle="Text field" error="Enter as text" sqref="D20" xr:uid="{9264B8F4-B3B7-444F-BA38-5DDBB9CB8ACB}">
      <formula1>-ISTEXT(D20)</formula1>
    </dataValidation>
    <dataValidation type="custom" allowBlank="1" showInputMessage="1" showErrorMessage="1" errorTitle="Text field" error="Please enter text" sqref="D18" xr:uid="{B8BA6E59-CCA6-4E75-9C84-82BA5111AA6F}">
      <formula1>ISTEXT(D18)</formula1>
    </dataValidation>
  </dataValidations>
  <printOptions horizontalCentered="1" gridLines="1"/>
  <pageMargins left="0.25" right="0.25" top="0.75" bottom="0.75" header="0.3" footer="0.3"/>
  <pageSetup scale="48" fitToHeight="0" orientation="portrait" horizontalDpi="2400" verticalDpi="2400" r:id="rId3"/>
  <drawing r:id="rId4"/>
  <legacyDrawing r:id="rId5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6">
    <tabColor theme="4"/>
    <pageSetUpPr fitToPage="1"/>
  </sheetPr>
  <dimension ref="A1:GO104"/>
  <sheetViews>
    <sheetView showGridLines="0" zoomScale="80" zoomScaleNormal="80" workbookViewId="0">
      <pane ySplit="6" topLeftCell="A7" activePane="bottomLeft" state="frozen"/>
      <selection activeCell="C9" sqref="C9"/>
      <selection pane="bottomLeft" activeCell="A7" sqref="A7"/>
    </sheetView>
  </sheetViews>
  <sheetFormatPr defaultColWidth="8.09375" defaultRowHeight="14.1" x14ac:dyDescent="0.5"/>
  <cols>
    <col min="1" max="1" width="10.5703125" style="9" customWidth="1"/>
    <col min="2" max="2" width="3.5703125" style="9" customWidth="1"/>
    <col min="3" max="3" width="3.234375" style="40" customWidth="1"/>
    <col min="4" max="4" width="3.234375" style="10" customWidth="1"/>
    <col min="5" max="17" width="3.234375" style="9" customWidth="1"/>
    <col min="18" max="18" width="17.80859375" style="9" customWidth="1"/>
    <col min="19" max="20" width="18.80859375" style="9" customWidth="1"/>
    <col min="21" max="21" width="12.42578125" style="3" customWidth="1"/>
    <col min="22" max="22" width="18.80859375" style="9" customWidth="1"/>
    <col min="23" max="24" width="3.5703125" style="9" customWidth="1"/>
    <col min="25" max="25" width="58.09375" style="330" hidden="1" customWidth="1"/>
    <col min="26" max="26" width="11.234375" style="352" hidden="1" customWidth="1"/>
    <col min="27" max="27" width="64.47265625" style="330" hidden="1" customWidth="1"/>
    <col min="28" max="28" width="15.09375" style="352" hidden="1" customWidth="1"/>
    <col min="29" max="29" width="64.09375" style="330" hidden="1" customWidth="1"/>
    <col min="30" max="30" width="15.80859375" style="352" hidden="1" customWidth="1"/>
    <col min="31" max="31" width="8.09375" style="9" hidden="1" customWidth="1"/>
    <col min="32" max="189" width="36.5703125" style="9" customWidth="1"/>
    <col min="190" max="196" width="8.09375" style="9"/>
    <col min="197" max="16384" width="8.09375" style="500"/>
  </cols>
  <sheetData>
    <row r="1" spans="1:197" ht="5.25" customHeight="1" thickBot="1" x14ac:dyDescent="0.55000000000000004"/>
    <row r="2" spans="1:197" s="502" customFormat="1" ht="47.25" customHeight="1" thickTop="1" thickBot="1" x14ac:dyDescent="0.9">
      <c r="A2" s="11"/>
      <c r="B2" s="140"/>
      <c r="C2" s="141" t="s">
        <v>420</v>
      </c>
      <c r="D2" s="239"/>
      <c r="E2" s="239"/>
      <c r="F2" s="239"/>
      <c r="G2" s="239"/>
      <c r="H2" s="239"/>
      <c r="I2" s="239"/>
      <c r="J2" s="239"/>
      <c r="K2" s="239"/>
      <c r="L2" s="239"/>
      <c r="M2" s="239"/>
      <c r="N2" s="239"/>
      <c r="O2" s="239"/>
      <c r="P2" s="240"/>
      <c r="Q2" s="240"/>
      <c r="R2" s="240"/>
      <c r="S2" s="241"/>
      <c r="T2" s="241"/>
      <c r="U2" s="241"/>
      <c r="V2" s="241"/>
      <c r="W2" s="242"/>
      <c r="X2" s="50"/>
      <c r="Y2" s="336" t="s">
        <v>204</v>
      </c>
      <c r="Z2" s="361"/>
      <c r="AA2" s="336" t="s">
        <v>205</v>
      </c>
      <c r="AB2" s="359"/>
      <c r="AC2" s="330"/>
      <c r="AD2" s="352"/>
      <c r="AE2" s="37"/>
      <c r="AF2" s="328"/>
      <c r="AG2" s="328"/>
      <c r="AH2" s="329"/>
      <c r="AI2" s="329"/>
      <c r="AJ2" s="329"/>
      <c r="AK2" s="329"/>
      <c r="AL2" s="329"/>
      <c r="AM2" s="329"/>
      <c r="AN2" s="329"/>
      <c r="AO2" s="329"/>
      <c r="AP2" s="329"/>
      <c r="AQ2" s="329"/>
      <c r="AR2" s="329"/>
      <c r="AS2" s="329"/>
      <c r="AT2" s="329"/>
      <c r="AU2" s="329"/>
      <c r="AV2" s="329"/>
      <c r="AW2" s="329"/>
      <c r="AX2" s="329"/>
      <c r="AY2" s="329"/>
      <c r="AZ2" s="329"/>
      <c r="BA2" s="329"/>
      <c r="BB2" s="329"/>
      <c r="BC2" s="329"/>
      <c r="BD2" s="329"/>
      <c r="BE2" s="329"/>
      <c r="BF2" s="329"/>
      <c r="BG2" s="329"/>
      <c r="BH2" s="329"/>
      <c r="BI2" s="329"/>
      <c r="BJ2" s="329"/>
      <c r="BK2" s="329"/>
      <c r="BL2" s="329"/>
      <c r="BM2" s="329"/>
      <c r="BN2" s="329"/>
      <c r="BO2" s="329"/>
      <c r="BP2" s="329"/>
      <c r="BQ2" s="329"/>
      <c r="BR2" s="329"/>
      <c r="BS2" s="329"/>
      <c r="BT2" s="329"/>
      <c r="BU2" s="329"/>
      <c r="BV2" s="329"/>
      <c r="BW2" s="329"/>
      <c r="BX2" s="329"/>
      <c r="BY2" s="329"/>
      <c r="BZ2" s="329"/>
      <c r="CA2" s="329"/>
      <c r="CB2" s="329"/>
      <c r="CC2" s="329"/>
      <c r="CD2" s="329"/>
      <c r="CE2" s="329"/>
      <c r="CF2" s="329"/>
      <c r="CG2" s="329"/>
      <c r="CH2" s="329"/>
      <c r="CI2" s="329"/>
      <c r="CJ2" s="329"/>
      <c r="CK2" s="329"/>
      <c r="CL2" s="329"/>
      <c r="CM2" s="329"/>
      <c r="CN2" s="329"/>
      <c r="CO2" s="329"/>
      <c r="CP2" s="329"/>
      <c r="CQ2" s="329"/>
      <c r="CR2" s="329"/>
      <c r="CS2" s="329"/>
      <c r="CT2" s="329"/>
      <c r="CU2" s="329"/>
      <c r="CV2" s="329"/>
      <c r="CW2" s="329"/>
      <c r="CX2" s="329"/>
      <c r="CY2" s="329"/>
      <c r="CZ2" s="329"/>
      <c r="DA2" s="329"/>
      <c r="DB2" s="329"/>
      <c r="DC2" s="329"/>
      <c r="DD2" s="329"/>
      <c r="DE2" s="329"/>
      <c r="DF2" s="329"/>
      <c r="DG2" s="329"/>
      <c r="DH2" s="329"/>
      <c r="DI2" s="329"/>
      <c r="DJ2" s="329"/>
      <c r="DK2" s="329"/>
      <c r="DL2" s="329"/>
      <c r="DM2" s="329"/>
      <c r="DN2" s="329"/>
      <c r="DO2" s="329"/>
      <c r="DP2" s="329"/>
      <c r="DQ2" s="329"/>
      <c r="DR2" s="329"/>
      <c r="DS2" s="329"/>
      <c r="DT2" s="329"/>
      <c r="DU2" s="329"/>
      <c r="DV2" s="329"/>
      <c r="DW2" s="329"/>
      <c r="DX2" s="329"/>
      <c r="DY2" s="329"/>
      <c r="DZ2" s="329"/>
      <c r="EA2" s="329"/>
      <c r="EB2" s="329"/>
      <c r="EC2" s="329"/>
      <c r="ED2" s="329"/>
      <c r="EE2" s="329"/>
      <c r="EF2" s="329"/>
      <c r="EG2" s="329"/>
      <c r="EH2" s="329"/>
      <c r="EI2" s="329"/>
      <c r="EJ2" s="329"/>
      <c r="EK2" s="329"/>
      <c r="EL2" s="329"/>
      <c r="EM2" s="329"/>
      <c r="EN2" s="329"/>
      <c r="EO2" s="329"/>
      <c r="EP2" s="329"/>
      <c r="EQ2" s="329"/>
      <c r="ER2" s="329"/>
      <c r="ES2" s="329"/>
      <c r="ET2" s="329"/>
      <c r="EU2" s="329"/>
      <c r="EV2" s="329"/>
      <c r="EW2" s="329"/>
      <c r="EX2" s="329"/>
      <c r="EY2" s="329"/>
      <c r="EZ2" s="329"/>
      <c r="FA2" s="329"/>
      <c r="FB2" s="329"/>
      <c r="FC2" s="329"/>
      <c r="FD2" s="329"/>
      <c r="FE2" s="329"/>
      <c r="FF2" s="329"/>
      <c r="FG2" s="329"/>
      <c r="FH2" s="329"/>
      <c r="FI2" s="329"/>
      <c r="FJ2" s="329"/>
      <c r="FK2" s="329"/>
      <c r="FL2" s="329"/>
      <c r="FM2" s="329"/>
      <c r="FN2" s="329"/>
      <c r="FO2" s="329"/>
      <c r="FP2" s="329"/>
      <c r="FQ2" s="329"/>
      <c r="FR2" s="329"/>
      <c r="FS2" s="329"/>
      <c r="FT2" s="329"/>
      <c r="FU2" s="329"/>
      <c r="FV2" s="11"/>
      <c r="FW2" s="11"/>
      <c r="FX2" s="11"/>
      <c r="FY2" s="11"/>
      <c r="FZ2" s="11"/>
      <c r="GA2" s="11"/>
      <c r="GB2" s="11"/>
      <c r="GC2" s="11"/>
      <c r="GD2" s="11"/>
      <c r="GE2" s="11"/>
      <c r="GF2" s="11"/>
      <c r="GG2" s="11"/>
      <c r="GH2" s="11"/>
      <c r="GI2" s="11"/>
      <c r="GJ2" s="11"/>
      <c r="GK2" s="11"/>
      <c r="GL2" s="11"/>
      <c r="GM2" s="11"/>
      <c r="GN2" s="11"/>
      <c r="GO2" s="501"/>
    </row>
    <row r="3" spans="1:197" s="502" customFormat="1" ht="22" customHeight="1" thickBot="1" x14ac:dyDescent="0.7">
      <c r="A3" s="11"/>
      <c r="B3" s="145"/>
      <c r="C3" s="49"/>
      <c r="D3" s="243"/>
      <c r="E3" s="243"/>
      <c r="F3" s="243"/>
      <c r="G3" s="243"/>
      <c r="H3" s="243"/>
      <c r="I3" s="243"/>
      <c r="J3" s="243"/>
      <c r="K3" s="243"/>
      <c r="L3" s="243"/>
      <c r="M3" s="243"/>
      <c r="N3" s="243"/>
      <c r="O3" s="243"/>
      <c r="P3" s="11"/>
      <c r="Q3" s="11"/>
      <c r="R3" s="11"/>
      <c r="S3" s="50"/>
      <c r="T3" s="50"/>
      <c r="U3" s="50"/>
      <c r="V3" s="50"/>
      <c r="W3" s="244"/>
      <c r="X3" s="50"/>
      <c r="Y3" s="362">
        <f>+Y5+'4. Manager General Data'!N5</f>
        <v>157</v>
      </c>
      <c r="Z3" s="361"/>
      <c r="AA3" s="362">
        <f ca="1">COUNTA(Data)-1</f>
        <v>157</v>
      </c>
      <c r="AB3" s="359"/>
      <c r="AC3" s="330"/>
      <c r="AD3" s="352"/>
      <c r="AE3" s="37"/>
      <c r="AF3" s="328"/>
      <c r="AG3" s="328"/>
      <c r="AH3" s="329"/>
      <c r="AI3" s="329"/>
      <c r="AJ3" s="329"/>
      <c r="AK3" s="329"/>
      <c r="AL3" s="329"/>
      <c r="AM3" s="329"/>
      <c r="AN3" s="329"/>
      <c r="AO3" s="329"/>
      <c r="AP3" s="329"/>
      <c r="AQ3" s="329"/>
      <c r="AR3" s="329"/>
      <c r="AS3" s="329"/>
      <c r="AT3" s="329"/>
      <c r="AU3" s="329"/>
      <c r="AV3" s="329"/>
      <c r="AW3" s="329"/>
      <c r="AX3" s="329"/>
      <c r="AY3" s="329"/>
      <c r="AZ3" s="329"/>
      <c r="BA3" s="329"/>
      <c r="BB3" s="329"/>
      <c r="BC3" s="329"/>
      <c r="BD3" s="329"/>
      <c r="BE3" s="329"/>
      <c r="BF3" s="329"/>
      <c r="BG3" s="329"/>
      <c r="BH3" s="329"/>
      <c r="BI3" s="329"/>
      <c r="BJ3" s="329"/>
      <c r="BK3" s="329"/>
      <c r="BL3" s="329"/>
      <c r="BM3" s="329"/>
      <c r="BN3" s="329"/>
      <c r="BO3" s="329"/>
      <c r="BP3" s="329"/>
      <c r="BQ3" s="329"/>
      <c r="BR3" s="329"/>
      <c r="BS3" s="329"/>
      <c r="BT3" s="329"/>
      <c r="BU3" s="329"/>
      <c r="BV3" s="329"/>
      <c r="BW3" s="329"/>
      <c r="BX3" s="329"/>
      <c r="BY3" s="329"/>
      <c r="BZ3" s="329"/>
      <c r="CA3" s="329"/>
      <c r="CB3" s="329"/>
      <c r="CC3" s="329"/>
      <c r="CD3" s="329"/>
      <c r="CE3" s="329"/>
      <c r="CF3" s="329"/>
      <c r="CG3" s="329"/>
      <c r="CH3" s="329"/>
      <c r="CI3" s="329"/>
      <c r="CJ3" s="329"/>
      <c r="CK3" s="329"/>
      <c r="CL3" s="329"/>
      <c r="CM3" s="329"/>
      <c r="CN3" s="329"/>
      <c r="CO3" s="329"/>
      <c r="CP3" s="329"/>
      <c r="CQ3" s="329"/>
      <c r="CR3" s="329"/>
      <c r="CS3" s="329"/>
      <c r="CT3" s="329"/>
      <c r="CU3" s="329"/>
      <c r="CV3" s="329"/>
      <c r="CW3" s="329"/>
      <c r="CX3" s="329"/>
      <c r="CY3" s="329"/>
      <c r="CZ3" s="329"/>
      <c r="DA3" s="329"/>
      <c r="DB3" s="329"/>
      <c r="DC3" s="329"/>
      <c r="DD3" s="329"/>
      <c r="DE3" s="329"/>
      <c r="DF3" s="329"/>
      <c r="DG3" s="329"/>
      <c r="DH3" s="329"/>
      <c r="DI3" s="329"/>
      <c r="DJ3" s="329"/>
      <c r="DK3" s="329"/>
      <c r="DL3" s="329"/>
      <c r="DM3" s="329"/>
      <c r="DN3" s="329"/>
      <c r="DO3" s="329"/>
      <c r="DP3" s="329"/>
      <c r="DQ3" s="329"/>
      <c r="DR3" s="329"/>
      <c r="DS3" s="329"/>
      <c r="DT3" s="329"/>
      <c r="DU3" s="329"/>
      <c r="DV3" s="329"/>
      <c r="DW3" s="329"/>
      <c r="DX3" s="329"/>
      <c r="DY3" s="329"/>
      <c r="DZ3" s="329"/>
      <c r="EA3" s="329"/>
      <c r="EB3" s="329"/>
      <c r="EC3" s="329"/>
      <c r="ED3" s="329"/>
      <c r="EE3" s="329"/>
      <c r="EF3" s="329"/>
      <c r="EG3" s="329"/>
      <c r="EH3" s="329"/>
      <c r="EI3" s="329"/>
      <c r="EJ3" s="329"/>
      <c r="EK3" s="329"/>
      <c r="EL3" s="329"/>
      <c r="EM3" s="329"/>
      <c r="EN3" s="329"/>
      <c r="EO3" s="329"/>
      <c r="EP3" s="329"/>
      <c r="EQ3" s="329"/>
      <c r="ER3" s="329"/>
      <c r="ES3" s="329"/>
      <c r="ET3" s="329"/>
      <c r="EU3" s="329"/>
      <c r="EV3" s="329"/>
      <c r="EW3" s="329"/>
      <c r="EX3" s="329"/>
      <c r="EY3" s="329"/>
      <c r="EZ3" s="329"/>
      <c r="FA3" s="329"/>
      <c r="FB3" s="329"/>
      <c r="FC3" s="329"/>
      <c r="FD3" s="329"/>
      <c r="FE3" s="329"/>
      <c r="FF3" s="329"/>
      <c r="FG3" s="329"/>
      <c r="FH3" s="329"/>
      <c r="FI3" s="329"/>
      <c r="FJ3" s="329"/>
      <c r="FK3" s="329"/>
      <c r="FL3" s="329"/>
      <c r="FM3" s="329"/>
      <c r="FN3" s="329"/>
      <c r="FO3" s="329"/>
      <c r="FP3" s="329"/>
      <c r="FQ3" s="329"/>
      <c r="FR3" s="329"/>
      <c r="FS3" s="329"/>
      <c r="FT3" s="329"/>
      <c r="FU3" s="329"/>
      <c r="FV3" s="11"/>
      <c r="FW3" s="11"/>
      <c r="FX3" s="11"/>
      <c r="FY3" s="11"/>
      <c r="FZ3" s="11"/>
      <c r="GA3" s="11"/>
      <c r="GB3" s="11"/>
      <c r="GC3" s="11"/>
      <c r="GD3" s="11"/>
      <c r="GE3" s="11"/>
      <c r="GF3" s="11"/>
      <c r="GG3" s="11"/>
      <c r="GH3" s="11"/>
      <c r="GI3" s="11"/>
      <c r="GJ3" s="11"/>
      <c r="GK3" s="11"/>
      <c r="GL3" s="11"/>
      <c r="GM3" s="11"/>
      <c r="GN3" s="11"/>
    </row>
    <row r="4" spans="1:197" s="503" customFormat="1" ht="32.25" customHeight="1" thickBot="1" x14ac:dyDescent="0.55000000000000004">
      <c r="A4" s="12"/>
      <c r="B4" s="245"/>
      <c r="C4" s="51" t="s">
        <v>181</v>
      </c>
      <c r="D4" s="246"/>
      <c r="E4" s="246"/>
      <c r="F4" s="246"/>
      <c r="G4" s="246"/>
      <c r="H4" s="246"/>
      <c r="I4" s="246"/>
      <c r="J4" s="246"/>
      <c r="K4" s="246"/>
      <c r="L4" s="246"/>
      <c r="M4" s="246"/>
      <c r="N4" s="246"/>
      <c r="O4" s="246"/>
      <c r="P4" s="247"/>
      <c r="Q4" s="247"/>
      <c r="R4" s="12"/>
      <c r="S4" s="535" t="s">
        <v>94</v>
      </c>
      <c r="T4" s="535"/>
      <c r="U4" s="248"/>
      <c r="V4" s="196" t="s">
        <v>93</v>
      </c>
      <c r="W4" s="249"/>
      <c r="X4" s="12"/>
      <c r="Y4" s="341" t="s">
        <v>203</v>
      </c>
      <c r="Z4" s="353"/>
      <c r="AA4" s="363" t="str">
        <f ca="1">IF(AA3=Y3,"OK - Counts Match","ERROR - Count Mismatch")</f>
        <v>OK - Counts Match</v>
      </c>
      <c r="AB4" s="352"/>
      <c r="AC4" s="330"/>
      <c r="AD4" s="352"/>
      <c r="AE4" s="12"/>
      <c r="AF4" s="508" t="s">
        <v>68</v>
      </c>
      <c r="AG4" s="508" t="s">
        <v>328</v>
      </c>
      <c r="AH4" s="508" t="s">
        <v>360</v>
      </c>
      <c r="AI4" s="508" t="s">
        <v>216</v>
      </c>
      <c r="AJ4" s="508" t="s">
        <v>222</v>
      </c>
      <c r="AK4" s="508" t="s">
        <v>224</v>
      </c>
      <c r="AL4" s="508" t="s">
        <v>226</v>
      </c>
      <c r="AM4" s="508" t="s">
        <v>228</v>
      </c>
      <c r="AN4" s="508" t="s">
        <v>230</v>
      </c>
      <c r="AO4" s="508" t="s">
        <v>232</v>
      </c>
      <c r="AP4" s="508" t="s">
        <v>234</v>
      </c>
      <c r="AQ4" s="508" t="s">
        <v>236</v>
      </c>
      <c r="AR4" s="508" t="s">
        <v>238</v>
      </c>
      <c r="AS4" s="508" t="s">
        <v>240</v>
      </c>
      <c r="AT4" s="508" t="s">
        <v>242</v>
      </c>
      <c r="AU4" s="508" t="s">
        <v>244</v>
      </c>
      <c r="AV4" s="508" t="s">
        <v>246</v>
      </c>
      <c r="AW4" s="508" t="s">
        <v>248</v>
      </c>
      <c r="AX4" s="508" t="s">
        <v>250</v>
      </c>
      <c r="AY4" s="508" t="s">
        <v>252</v>
      </c>
      <c r="AZ4" s="508" t="s">
        <v>254</v>
      </c>
      <c r="BA4" s="508" t="s">
        <v>256</v>
      </c>
      <c r="BB4" s="508" t="s">
        <v>258</v>
      </c>
      <c r="BC4" s="508" t="s">
        <v>260</v>
      </c>
      <c r="BD4" s="508" t="s">
        <v>262</v>
      </c>
      <c r="BE4" s="508" t="s">
        <v>264</v>
      </c>
      <c r="BF4" s="508" t="s">
        <v>266</v>
      </c>
      <c r="BG4" s="508" t="s">
        <v>268</v>
      </c>
      <c r="BH4" s="508" t="s">
        <v>270</v>
      </c>
      <c r="BI4" s="508" t="s">
        <v>272</v>
      </c>
      <c r="BJ4" s="508" t="s">
        <v>274</v>
      </c>
      <c r="BK4" s="508" t="s">
        <v>276</v>
      </c>
      <c r="BL4" s="508" t="s">
        <v>278</v>
      </c>
      <c r="BM4" s="508" t="s">
        <v>280</v>
      </c>
      <c r="BN4" s="508" t="s">
        <v>282</v>
      </c>
      <c r="BO4" s="508" t="s">
        <v>284</v>
      </c>
      <c r="BP4" s="508" t="s">
        <v>286</v>
      </c>
      <c r="BQ4" s="508" t="s">
        <v>288</v>
      </c>
      <c r="BR4" s="508" t="s">
        <v>290</v>
      </c>
      <c r="BS4" s="508" t="s">
        <v>292</v>
      </c>
      <c r="BT4" s="508" t="s">
        <v>294</v>
      </c>
      <c r="BU4" s="508" t="s">
        <v>296</v>
      </c>
      <c r="BV4" s="508" t="s">
        <v>298</v>
      </c>
      <c r="BW4" s="508" t="s">
        <v>368</v>
      </c>
      <c r="BX4" s="508" t="s">
        <v>302</v>
      </c>
      <c r="BY4" s="508" t="s">
        <v>304</v>
      </c>
      <c r="BZ4" s="508" t="s">
        <v>306</v>
      </c>
      <c r="CA4" s="508" t="s">
        <v>308</v>
      </c>
      <c r="CB4" s="508" t="s">
        <v>310</v>
      </c>
      <c r="CC4" s="508" t="s">
        <v>312</v>
      </c>
      <c r="CD4" s="508" t="s">
        <v>314</v>
      </c>
      <c r="CE4" s="508" t="s">
        <v>316</v>
      </c>
      <c r="CF4" s="508" t="s">
        <v>318</v>
      </c>
      <c r="CG4" s="508" t="s">
        <v>320</v>
      </c>
      <c r="CH4" s="508" t="s">
        <v>217</v>
      </c>
      <c r="CI4" s="508" t="s">
        <v>219</v>
      </c>
      <c r="CJ4" s="508" t="s">
        <v>220</v>
      </c>
      <c r="CK4" s="508" t="s">
        <v>221</v>
      </c>
      <c r="CL4" s="508" t="s">
        <v>218</v>
      </c>
      <c r="CM4" s="508" t="s">
        <v>223</v>
      </c>
      <c r="CN4" s="508" t="s">
        <v>225</v>
      </c>
      <c r="CO4" s="508" t="s">
        <v>227</v>
      </c>
      <c r="CP4" s="508" t="s">
        <v>229</v>
      </c>
      <c r="CQ4" s="508" t="s">
        <v>231</v>
      </c>
      <c r="CR4" s="508" t="s">
        <v>233</v>
      </c>
      <c r="CS4" s="508" t="s">
        <v>235</v>
      </c>
      <c r="CT4" s="508" t="s">
        <v>237</v>
      </c>
      <c r="CU4" s="508" t="s">
        <v>239</v>
      </c>
      <c r="CV4" s="508" t="s">
        <v>241</v>
      </c>
      <c r="CW4" s="508" t="s">
        <v>243</v>
      </c>
      <c r="CX4" s="508" t="s">
        <v>245</v>
      </c>
      <c r="CY4" s="508" t="s">
        <v>247</v>
      </c>
      <c r="CZ4" s="508" t="s">
        <v>249</v>
      </c>
      <c r="DA4" s="508" t="s">
        <v>251</v>
      </c>
      <c r="DB4" s="508" t="s">
        <v>253</v>
      </c>
      <c r="DC4" s="508" t="s">
        <v>255</v>
      </c>
      <c r="DD4" s="508" t="s">
        <v>257</v>
      </c>
      <c r="DE4" s="508" t="s">
        <v>259</v>
      </c>
      <c r="DF4" s="508" t="s">
        <v>261</v>
      </c>
      <c r="DG4" s="508" t="s">
        <v>263</v>
      </c>
      <c r="DH4" s="508" t="s">
        <v>265</v>
      </c>
      <c r="DI4" s="508" t="s">
        <v>267</v>
      </c>
      <c r="DJ4" s="508" t="s">
        <v>269</v>
      </c>
      <c r="DK4" s="508" t="s">
        <v>271</v>
      </c>
      <c r="DL4" s="508" t="s">
        <v>273</v>
      </c>
      <c r="DM4" s="508" t="s">
        <v>275</v>
      </c>
      <c r="DN4" s="508" t="s">
        <v>277</v>
      </c>
      <c r="DO4" s="508" t="s">
        <v>279</v>
      </c>
      <c r="DP4" s="508" t="s">
        <v>281</v>
      </c>
      <c r="DQ4" s="508" t="s">
        <v>283</v>
      </c>
      <c r="DR4" s="508" t="s">
        <v>285</v>
      </c>
      <c r="DS4" s="508" t="s">
        <v>287</v>
      </c>
      <c r="DT4" s="508" t="s">
        <v>289</v>
      </c>
      <c r="DU4" s="508" t="s">
        <v>291</v>
      </c>
      <c r="DV4" s="508" t="s">
        <v>293</v>
      </c>
      <c r="DW4" s="508" t="s">
        <v>295</v>
      </c>
      <c r="DX4" s="508" t="s">
        <v>297</v>
      </c>
      <c r="DY4" s="508" t="s">
        <v>299</v>
      </c>
      <c r="DZ4" s="508" t="s">
        <v>367</v>
      </c>
      <c r="EA4" s="508" t="s">
        <v>303</v>
      </c>
      <c r="EB4" s="508" t="s">
        <v>305</v>
      </c>
      <c r="EC4" s="508" t="s">
        <v>307</v>
      </c>
      <c r="ED4" s="508" t="s">
        <v>309</v>
      </c>
      <c r="EE4" s="508" t="s">
        <v>311</v>
      </c>
      <c r="EF4" s="508" t="s">
        <v>313</v>
      </c>
      <c r="EG4" s="508" t="s">
        <v>315</v>
      </c>
      <c r="EH4" s="508" t="s">
        <v>317</v>
      </c>
      <c r="EI4" s="508" t="s">
        <v>319</v>
      </c>
      <c r="EJ4" s="508" t="s">
        <v>321</v>
      </c>
      <c r="EK4" s="508" t="s">
        <v>329</v>
      </c>
      <c r="EL4" s="508" t="s">
        <v>330</v>
      </c>
      <c r="EM4" s="508" t="s">
        <v>331</v>
      </c>
      <c r="EN4" s="508" t="s">
        <v>332</v>
      </c>
      <c r="EO4" s="508" t="s">
        <v>333</v>
      </c>
      <c r="EP4" s="508" t="s">
        <v>334</v>
      </c>
      <c r="EQ4" s="508" t="s">
        <v>335</v>
      </c>
      <c r="ER4" s="508" t="s">
        <v>336</v>
      </c>
      <c r="ES4" s="508" t="s">
        <v>337</v>
      </c>
      <c r="ET4" s="508" t="s">
        <v>338</v>
      </c>
      <c r="EU4" s="508" t="s">
        <v>339</v>
      </c>
      <c r="EV4" s="508" t="s">
        <v>323</v>
      </c>
      <c r="EW4" s="508" t="s">
        <v>340</v>
      </c>
      <c r="EX4" s="508" t="s">
        <v>341</v>
      </c>
      <c r="EY4" s="508" t="s">
        <v>342</v>
      </c>
      <c r="EZ4" s="508" t="s">
        <v>343</v>
      </c>
      <c r="FA4" s="508" t="s">
        <v>344</v>
      </c>
      <c r="FB4" s="508" t="s">
        <v>345</v>
      </c>
      <c r="FC4" s="508" t="s">
        <v>346</v>
      </c>
      <c r="FD4" s="508" t="s">
        <v>347</v>
      </c>
      <c r="FE4" s="508" t="s">
        <v>348</v>
      </c>
      <c r="FF4" s="508" t="s">
        <v>349</v>
      </c>
      <c r="FG4" s="508" t="s">
        <v>350</v>
      </c>
      <c r="FH4" s="508" t="s">
        <v>351</v>
      </c>
      <c r="FI4" s="508" t="s">
        <v>352</v>
      </c>
      <c r="FJ4" s="508" t="s">
        <v>353</v>
      </c>
      <c r="FK4" s="508" t="s">
        <v>354</v>
      </c>
      <c r="FL4" s="508" t="s">
        <v>355</v>
      </c>
      <c r="FM4" s="508" t="s">
        <v>356</v>
      </c>
      <c r="FN4" s="508" t="s">
        <v>322</v>
      </c>
      <c r="FO4" s="508" t="s">
        <v>357</v>
      </c>
      <c r="FP4" s="508" t="s">
        <v>358</v>
      </c>
      <c r="FQ4" s="508" t="s">
        <v>359</v>
      </c>
      <c r="FR4" s="508" t="s">
        <v>324</v>
      </c>
      <c r="FS4" s="508" t="s">
        <v>325</v>
      </c>
      <c r="FT4" s="508" t="s">
        <v>326</v>
      </c>
      <c r="FU4" s="508" t="s">
        <v>327</v>
      </c>
      <c r="FV4" s="508" t="s">
        <v>365</v>
      </c>
      <c r="FW4" s="508" t="s">
        <v>366</v>
      </c>
      <c r="FX4" s="508" t="s">
        <v>300</v>
      </c>
      <c r="FY4" s="508" t="s">
        <v>301</v>
      </c>
      <c r="FZ4" s="508" t="s">
        <v>363</v>
      </c>
      <c r="GA4" s="508" t="s">
        <v>364</v>
      </c>
      <c r="GB4" s="508" t="str">
        <f>+'4. Manager General Data'!N10</f>
        <v>CURR.YR - MGER - FIRM INFO - Submitter Submitter Name</v>
      </c>
      <c r="GC4" s="508" t="str">
        <f>+'4. Manager General Data'!N11</f>
        <v>CURR.YR - MGER - FIRM INFO - Submitter Title</v>
      </c>
      <c r="GD4" s="508" t="str">
        <f>+'4. Manager General Data'!N12</f>
        <v>CURR.YR - MGER - FIRM INFO - Submitter Email</v>
      </c>
      <c r="GE4" s="508" t="str">
        <f>+'4. Manager General Data'!N13</f>
        <v>CURR.YR - MGER - FIRM INFO - Profile Submission Date</v>
      </c>
      <c r="GF4" s="508" t="str">
        <f>+'4. Manager General Data'!N58</f>
        <v>ERRs? - MGER General Data</v>
      </c>
      <c r="GG4" s="508" t="str">
        <f>+Y94</f>
        <v>ERRs? - MGER AUM Data</v>
      </c>
      <c r="GH4" s="479"/>
      <c r="GI4" s="12"/>
      <c r="GJ4" s="12"/>
      <c r="GK4" s="12"/>
      <c r="GL4" s="12"/>
      <c r="GM4" s="12"/>
      <c r="GN4" s="12"/>
    </row>
    <row r="5" spans="1:197" ht="22" customHeight="1" thickBot="1" x14ac:dyDescent="0.55000000000000004">
      <c r="A5" s="9" t="s">
        <v>392</v>
      </c>
      <c r="B5" s="250"/>
      <c r="C5" s="539" t="s">
        <v>431</v>
      </c>
      <c r="D5" s="539"/>
      <c r="E5" s="539"/>
      <c r="F5" s="539"/>
      <c r="G5" s="539"/>
      <c r="H5" s="539"/>
      <c r="I5" s="539"/>
      <c r="J5" s="539"/>
      <c r="K5" s="539"/>
      <c r="L5" s="539"/>
      <c r="M5" s="539"/>
      <c r="N5" s="539"/>
      <c r="O5" s="539"/>
      <c r="P5" s="539"/>
      <c r="Q5" s="539"/>
      <c r="S5" s="198" t="s">
        <v>369</v>
      </c>
      <c r="T5" s="197" t="s">
        <v>422</v>
      </c>
      <c r="U5" s="251"/>
      <c r="V5" s="197" t="s">
        <v>422</v>
      </c>
      <c r="W5" s="252"/>
      <c r="Y5" s="351">
        <f>+Y10+AA10+AC10</f>
        <v>114</v>
      </c>
      <c r="AF5" s="509">
        <f ca="1">NOW()</f>
        <v>45712.91442685185</v>
      </c>
      <c r="AG5" s="510">
        <f>'4. Manager General Data'!O16</f>
        <v>0</v>
      </c>
      <c r="AH5" s="510">
        <f>+'5. Manager AUM Data'!Z12</f>
        <v>0</v>
      </c>
      <c r="AI5" s="510">
        <f>'5. Manager AUM Data'!AB12</f>
        <v>0</v>
      </c>
      <c r="AJ5" s="510">
        <f>'5. Manager AUM Data'!AB22</f>
        <v>0</v>
      </c>
      <c r="AK5" s="510">
        <f>'5. Manager AUM Data'!AB23</f>
        <v>0</v>
      </c>
      <c r="AL5" s="510">
        <f>'5. Manager AUM Data'!AB24</f>
        <v>0</v>
      </c>
      <c r="AM5" s="510">
        <f>'5. Manager AUM Data'!AB25</f>
        <v>0</v>
      </c>
      <c r="AN5" s="510">
        <f>'5. Manager AUM Data'!AB26</f>
        <v>0</v>
      </c>
      <c r="AO5" s="510">
        <f>'5. Manager AUM Data'!AB27</f>
        <v>0</v>
      </c>
      <c r="AP5" s="510">
        <f>'5. Manager AUM Data'!AB30</f>
        <v>0</v>
      </c>
      <c r="AQ5" s="510">
        <f>'5. Manager AUM Data'!AB31</f>
        <v>0</v>
      </c>
      <c r="AR5" s="510">
        <f>'5. Manager AUM Data'!AB32</f>
        <v>0</v>
      </c>
      <c r="AS5" s="510">
        <f>'5. Manager AUM Data'!AB35</f>
        <v>0</v>
      </c>
      <c r="AT5" s="510">
        <f>'5. Manager AUM Data'!AB36</f>
        <v>0</v>
      </c>
      <c r="AU5" s="510">
        <f>'5. Manager AUM Data'!AB37</f>
        <v>0</v>
      </c>
      <c r="AV5" s="510">
        <f>'5. Manager AUM Data'!AB39</f>
        <v>0</v>
      </c>
      <c r="AW5" s="510">
        <f>'5. Manager AUM Data'!AB45</f>
        <v>0</v>
      </c>
      <c r="AX5" s="510">
        <f>'5. Manager AUM Data'!AB46</f>
        <v>0</v>
      </c>
      <c r="AY5" s="510">
        <f>'5. Manager AUM Data'!AB47</f>
        <v>0</v>
      </c>
      <c r="AZ5" s="510">
        <f>'5. Manager AUM Data'!AB48</f>
        <v>0</v>
      </c>
      <c r="BA5" s="510">
        <f>'5. Manager AUM Data'!AB49</f>
        <v>0</v>
      </c>
      <c r="BB5" s="510">
        <f>'5. Manager AUM Data'!AB50</f>
        <v>0</v>
      </c>
      <c r="BC5" s="510">
        <f>'5. Manager AUM Data'!AB51</f>
        <v>0</v>
      </c>
      <c r="BD5" s="510">
        <f>'5. Manager AUM Data'!AB52</f>
        <v>0</v>
      </c>
      <c r="BE5" s="510">
        <f>'5. Manager AUM Data'!AB53</f>
        <v>0</v>
      </c>
      <c r="BF5" s="510">
        <f>'5. Manager AUM Data'!AB54</f>
        <v>0</v>
      </c>
      <c r="BG5" s="510">
        <f>'5. Manager AUM Data'!AB55</f>
        <v>0</v>
      </c>
      <c r="BH5" s="510">
        <f>'5. Manager AUM Data'!AB57</f>
        <v>0</v>
      </c>
      <c r="BI5" s="510">
        <f>'5. Manager AUM Data'!AB58</f>
        <v>0</v>
      </c>
      <c r="BJ5" s="510">
        <f>'5. Manager AUM Data'!AB59</f>
        <v>0</v>
      </c>
      <c r="BK5" s="510">
        <f>'5. Manager AUM Data'!AB62</f>
        <v>0</v>
      </c>
      <c r="BL5" s="510">
        <f>'5. Manager AUM Data'!AB63</f>
        <v>0</v>
      </c>
      <c r="BM5" s="510">
        <f>'5. Manager AUM Data'!AB64</f>
        <v>0</v>
      </c>
      <c r="BN5" s="510">
        <f>'5. Manager AUM Data'!AB65</f>
        <v>0</v>
      </c>
      <c r="BO5" s="510">
        <f>'5. Manager AUM Data'!AB66</f>
        <v>0</v>
      </c>
      <c r="BP5" s="510">
        <f>'5. Manager AUM Data'!AB67</f>
        <v>0</v>
      </c>
      <c r="BQ5" s="510">
        <f>'5. Manager AUM Data'!AB68</f>
        <v>0</v>
      </c>
      <c r="BR5" s="510">
        <f>'5. Manager AUM Data'!AB69</f>
        <v>0</v>
      </c>
      <c r="BS5" s="510">
        <f>'5. Manager AUM Data'!AB70</f>
        <v>0</v>
      </c>
      <c r="BT5" s="510">
        <f>'5. Manager AUM Data'!AB71</f>
        <v>0</v>
      </c>
      <c r="BU5" s="510">
        <f>'5. Manager AUM Data'!AB76</f>
        <v>0</v>
      </c>
      <c r="BV5" s="510">
        <f>'5. Manager AUM Data'!AB77</f>
        <v>0</v>
      </c>
      <c r="BW5" s="510">
        <f>'5. Manager AUM Data'!AB75</f>
        <v>0</v>
      </c>
      <c r="BX5" s="510">
        <f>'5. Manager AUM Data'!AB80</f>
        <v>0</v>
      </c>
      <c r="BY5" s="510">
        <f>'5. Manager AUM Data'!AB81</f>
        <v>0</v>
      </c>
      <c r="BZ5" s="510">
        <f>'5. Manager AUM Data'!AB82</f>
        <v>0</v>
      </c>
      <c r="CA5" s="510">
        <f>'5. Manager AUM Data'!AB83</f>
        <v>0</v>
      </c>
      <c r="CB5" s="510">
        <f>'5. Manager AUM Data'!AB84</f>
        <v>0</v>
      </c>
      <c r="CC5" s="510">
        <f>'5. Manager AUM Data'!AB87</f>
        <v>0</v>
      </c>
      <c r="CD5" s="510">
        <f>'5. Manager AUM Data'!AB88</f>
        <v>0</v>
      </c>
      <c r="CE5" s="510">
        <f>'5. Manager AUM Data'!AB89</f>
        <v>0</v>
      </c>
      <c r="CF5" s="510">
        <f>'5. Manager AUM Data'!AB90</f>
        <v>0</v>
      </c>
      <c r="CG5" s="510">
        <f>'5. Manager AUM Data'!AB91</f>
        <v>0</v>
      </c>
      <c r="CH5" s="510">
        <f>'5. Manager AUM Data'!AD12</f>
        <v>0</v>
      </c>
      <c r="CI5" s="510">
        <f>'5. Manager AUM Data'!AD14</f>
        <v>0</v>
      </c>
      <c r="CJ5" s="510">
        <f>'5. Manager AUM Data'!AD15</f>
        <v>0</v>
      </c>
      <c r="CK5" s="510">
        <f>'5. Manager AUM Data'!AD16</f>
        <v>0</v>
      </c>
      <c r="CL5" s="510">
        <f>'5. Manager AUM Data'!AD13</f>
        <v>0</v>
      </c>
      <c r="CM5" s="510">
        <f>'5. Manager AUM Data'!AD22</f>
        <v>0</v>
      </c>
      <c r="CN5" s="510">
        <f>'5. Manager AUM Data'!AD23</f>
        <v>0</v>
      </c>
      <c r="CO5" s="510">
        <f>'5. Manager AUM Data'!AD24</f>
        <v>0</v>
      </c>
      <c r="CP5" s="510">
        <f>'5. Manager AUM Data'!AD25</f>
        <v>0</v>
      </c>
      <c r="CQ5" s="510">
        <f>'5. Manager AUM Data'!AD26</f>
        <v>0</v>
      </c>
      <c r="CR5" s="510">
        <f>'5. Manager AUM Data'!AD27</f>
        <v>0</v>
      </c>
      <c r="CS5" s="510">
        <f>'5. Manager AUM Data'!AD30</f>
        <v>0</v>
      </c>
      <c r="CT5" s="510">
        <f>'5. Manager AUM Data'!AD31</f>
        <v>0</v>
      </c>
      <c r="CU5" s="510">
        <f>'5. Manager AUM Data'!AD32</f>
        <v>0</v>
      </c>
      <c r="CV5" s="510">
        <f>'5. Manager AUM Data'!AD35</f>
        <v>0</v>
      </c>
      <c r="CW5" s="510">
        <f>'5. Manager AUM Data'!AD36</f>
        <v>0</v>
      </c>
      <c r="CX5" s="510">
        <f>'5. Manager AUM Data'!AD37</f>
        <v>0</v>
      </c>
      <c r="CY5" s="510">
        <f>'5. Manager AUM Data'!AD39</f>
        <v>0</v>
      </c>
      <c r="CZ5" s="510">
        <f>'5. Manager AUM Data'!AD45</f>
        <v>0</v>
      </c>
      <c r="DA5" s="510">
        <f>'5. Manager AUM Data'!AD46</f>
        <v>0</v>
      </c>
      <c r="DB5" s="510">
        <f>'5. Manager AUM Data'!AD47</f>
        <v>0</v>
      </c>
      <c r="DC5" s="510">
        <f>'5. Manager AUM Data'!AD48</f>
        <v>0</v>
      </c>
      <c r="DD5" s="510">
        <f>'5. Manager AUM Data'!AD49</f>
        <v>0</v>
      </c>
      <c r="DE5" s="510">
        <f>'5. Manager AUM Data'!AD50</f>
        <v>0</v>
      </c>
      <c r="DF5" s="510">
        <f>'5. Manager AUM Data'!AD51</f>
        <v>0</v>
      </c>
      <c r="DG5" s="510">
        <f>'5. Manager AUM Data'!AD52</f>
        <v>0</v>
      </c>
      <c r="DH5" s="510">
        <f>'5. Manager AUM Data'!AD53</f>
        <v>0</v>
      </c>
      <c r="DI5" s="510">
        <f>'5. Manager AUM Data'!AD54</f>
        <v>0</v>
      </c>
      <c r="DJ5" s="510">
        <f>'5. Manager AUM Data'!AD55</f>
        <v>0</v>
      </c>
      <c r="DK5" s="510">
        <f>'5. Manager AUM Data'!AD57</f>
        <v>0</v>
      </c>
      <c r="DL5" s="510">
        <f>'5. Manager AUM Data'!AD58</f>
        <v>0</v>
      </c>
      <c r="DM5" s="510">
        <f>'5. Manager AUM Data'!AD59</f>
        <v>0</v>
      </c>
      <c r="DN5" s="510">
        <f>'5. Manager AUM Data'!AD62</f>
        <v>0</v>
      </c>
      <c r="DO5" s="510">
        <f>'5. Manager AUM Data'!AD63</f>
        <v>0</v>
      </c>
      <c r="DP5" s="510">
        <f>'5. Manager AUM Data'!AD64</f>
        <v>0</v>
      </c>
      <c r="DQ5" s="510">
        <f>'5. Manager AUM Data'!AD65</f>
        <v>0</v>
      </c>
      <c r="DR5" s="510">
        <f>'5. Manager AUM Data'!AD66</f>
        <v>0</v>
      </c>
      <c r="DS5" s="510">
        <f>'5. Manager AUM Data'!AD67</f>
        <v>0</v>
      </c>
      <c r="DT5" s="510">
        <f>'5. Manager AUM Data'!AD68</f>
        <v>0</v>
      </c>
      <c r="DU5" s="510">
        <f>'5. Manager AUM Data'!AD69</f>
        <v>0</v>
      </c>
      <c r="DV5" s="510">
        <f>'5. Manager AUM Data'!AD70</f>
        <v>0</v>
      </c>
      <c r="DW5" s="510">
        <f>'5. Manager AUM Data'!AD71</f>
        <v>0</v>
      </c>
      <c r="DX5" s="510">
        <f>'5. Manager AUM Data'!AD76</f>
        <v>0</v>
      </c>
      <c r="DY5" s="510">
        <f>'5. Manager AUM Data'!AD77</f>
        <v>0</v>
      </c>
      <c r="DZ5" s="510">
        <f>'5. Manager AUM Data'!AD75</f>
        <v>0</v>
      </c>
      <c r="EA5" s="510">
        <f>'5. Manager AUM Data'!AD80</f>
        <v>0</v>
      </c>
      <c r="EB5" s="510">
        <f>'5. Manager AUM Data'!AD81</f>
        <v>0</v>
      </c>
      <c r="EC5" s="510">
        <f>'5. Manager AUM Data'!AD82</f>
        <v>0</v>
      </c>
      <c r="ED5" s="510">
        <f>'5. Manager AUM Data'!AD83</f>
        <v>0</v>
      </c>
      <c r="EE5" s="510">
        <f>'5. Manager AUM Data'!AD84</f>
        <v>0</v>
      </c>
      <c r="EF5" s="510">
        <f>'5. Manager AUM Data'!AD87</f>
        <v>0</v>
      </c>
      <c r="EG5" s="510">
        <f>'5. Manager AUM Data'!AD88</f>
        <v>0</v>
      </c>
      <c r="EH5" s="510">
        <f>'5. Manager AUM Data'!AD89</f>
        <v>0</v>
      </c>
      <c r="EI5" s="510">
        <f>'5. Manager AUM Data'!AD90</f>
        <v>0</v>
      </c>
      <c r="EJ5" s="510">
        <f>'5. Manager AUM Data'!AD91</f>
        <v>0</v>
      </c>
      <c r="EK5" s="510">
        <f>'4. Manager General Data'!O17</f>
        <v>0</v>
      </c>
      <c r="EL5" s="510">
        <f>'4. Manager General Data'!O18</f>
        <v>0</v>
      </c>
      <c r="EM5" s="510">
        <f>'4. Manager General Data'!O20</f>
        <v>0</v>
      </c>
      <c r="EN5" s="510">
        <f>'4. Manager General Data'!O21</f>
        <v>0</v>
      </c>
      <c r="EO5" s="510">
        <f>'4. Manager General Data'!O22</f>
        <v>0</v>
      </c>
      <c r="EP5" s="510">
        <f>IF(LEFT(TEXT('4. Manager General Data'!O23,"@"),1)="+",MID(TEXT('4. Manager General Data'!O23,"@"),2,50),'4. Manager General Data'!O23)</f>
        <v>0</v>
      </c>
      <c r="EQ5" s="510">
        <f>'4. Manager General Data'!O32</f>
        <v>0</v>
      </c>
      <c r="ER5" s="510">
        <f>'4. Manager General Data'!O33</f>
        <v>0</v>
      </c>
      <c r="ES5" s="510">
        <f>'4. Manager General Data'!O34</f>
        <v>0</v>
      </c>
      <c r="ET5" s="510">
        <f>'4. Manager General Data'!O35</f>
        <v>0</v>
      </c>
      <c r="EU5" s="510">
        <f>'4. Manager General Data'!O36</f>
        <v>0</v>
      </c>
      <c r="EV5" s="510">
        <f>'4. Manager General Data'!O38</f>
        <v>0</v>
      </c>
      <c r="EW5" s="510">
        <f>'4. Manager General Data'!Q15</f>
        <v>1</v>
      </c>
      <c r="EX5" s="510">
        <f>'4. Manager General Data'!Q10</f>
        <v>1</v>
      </c>
      <c r="EY5" s="510">
        <f>+'4. Manager General Data'!Q11</f>
        <v>1</v>
      </c>
      <c r="EZ5" s="510">
        <f>'4. Manager General Data'!Q16</f>
        <v>1</v>
      </c>
      <c r="FA5" s="510">
        <f>'4. Manager General Data'!Q17</f>
        <v>1</v>
      </c>
      <c r="FB5" s="510">
        <f>'4. Manager General Data'!Q13</f>
        <v>1</v>
      </c>
      <c r="FC5" s="510">
        <f>'4. Manager General Data'!Q18</f>
        <v>1</v>
      </c>
      <c r="FD5" s="510">
        <f>'4. Manager General Data'!Q19</f>
        <v>1</v>
      </c>
      <c r="FE5" s="510">
        <f>'4. Manager General Data'!Q20</f>
        <v>1</v>
      </c>
      <c r="FF5" s="510">
        <f>'4. Manager General Data'!Q21</f>
        <v>1</v>
      </c>
      <c r="FG5" s="510">
        <f>'4. Manager General Data'!Q22</f>
        <v>1</v>
      </c>
      <c r="FH5" s="510">
        <f>'4. Manager General Data'!Q23</f>
        <v>1</v>
      </c>
      <c r="FI5" s="510">
        <f>'4. Manager General Data'!Q32</f>
        <v>0</v>
      </c>
      <c r="FJ5" s="510">
        <f>'4. Manager General Data'!Q33</f>
        <v>0</v>
      </c>
      <c r="FK5" s="510">
        <f>'4. Manager General Data'!Q34</f>
        <v>0</v>
      </c>
      <c r="FL5" s="510">
        <f>'4. Manager General Data'!Q35</f>
        <v>0</v>
      </c>
      <c r="FM5" s="510">
        <f>'4. Manager General Data'!Q36</f>
        <v>0</v>
      </c>
      <c r="FN5" s="510">
        <f>'4. Manager General Data'!Q37</f>
        <v>0</v>
      </c>
      <c r="FO5" s="510">
        <f>+'4. Manager General Data'!O37</f>
        <v>0</v>
      </c>
      <c r="FP5" s="510">
        <f>+'4. Manager General Data'!Q12</f>
        <v>1</v>
      </c>
      <c r="FQ5" s="510">
        <f>+'4. Manager General Data'!Q14</f>
        <v>1</v>
      </c>
      <c r="FR5" s="510">
        <f>+'4. Manager General Data'!O44</f>
        <v>1</v>
      </c>
      <c r="FS5" s="510">
        <f>+'4. Manager General Data'!O47</f>
        <v>0</v>
      </c>
      <c r="FT5" s="510">
        <f>+'4. Manager General Data'!O52</f>
        <v>1</v>
      </c>
      <c r="FU5" s="510">
        <f>+'4. Manager General Data'!O54</f>
        <v>0</v>
      </c>
      <c r="FV5" s="510">
        <f>+T56</f>
        <v>0</v>
      </c>
      <c r="FW5" s="510">
        <f>+V56</f>
        <v>0</v>
      </c>
      <c r="FX5" s="510">
        <f>+T78</f>
        <v>0</v>
      </c>
      <c r="FY5" s="510">
        <f>+V78</f>
        <v>0</v>
      </c>
      <c r="FZ5" s="510">
        <f>+'5. Manager AUM Data'!T79</f>
        <v>0</v>
      </c>
      <c r="GA5" s="510">
        <f>+V79</f>
        <v>0</v>
      </c>
      <c r="GB5" s="510">
        <f>+'4. Manager General Data'!O10</f>
        <v>0</v>
      </c>
      <c r="GC5" s="510">
        <f>+'4. Manager General Data'!O11</f>
        <v>0</v>
      </c>
      <c r="GD5" s="510">
        <f>+'4. Manager General Data'!O12</f>
        <v>0</v>
      </c>
      <c r="GE5" s="511">
        <f>+'4. Manager General Data'!O13</f>
        <v>0</v>
      </c>
      <c r="GF5" s="510" t="b">
        <f>+'4. Manager General Data'!O58</f>
        <v>0</v>
      </c>
      <c r="GG5" s="510" t="b">
        <f>+Z94</f>
        <v>0</v>
      </c>
    </row>
    <row r="6" spans="1:197" ht="22" customHeight="1" x14ac:dyDescent="0.7">
      <c r="B6" s="253"/>
      <c r="C6" s="538" t="str">
        <f>IF(Z94=TRUE,"Cut and Paste error, please redo with new workbook","")</f>
        <v/>
      </c>
      <c r="D6" s="538"/>
      <c r="E6" s="538"/>
      <c r="F6" s="538"/>
      <c r="G6" s="538"/>
      <c r="H6" s="538"/>
      <c r="I6" s="538"/>
      <c r="J6" s="538"/>
      <c r="K6" s="538"/>
      <c r="L6" s="538"/>
      <c r="M6" s="538"/>
      <c r="N6" s="538"/>
      <c r="O6" s="538"/>
      <c r="P6" s="538"/>
      <c r="Q6" s="538"/>
      <c r="R6" s="536" t="s">
        <v>183</v>
      </c>
      <c r="S6" s="536"/>
      <c r="T6" s="536"/>
      <c r="U6" s="536"/>
      <c r="V6" s="536"/>
      <c r="W6" s="537"/>
      <c r="X6" s="208"/>
    </row>
    <row r="7" spans="1:197" s="504" customFormat="1" ht="22" customHeight="1" x14ac:dyDescent="0.45">
      <c r="A7" s="14"/>
      <c r="B7" s="149" t="s">
        <v>111</v>
      </c>
      <c r="C7" s="193"/>
      <c r="D7" s="194"/>
      <c r="E7" s="195"/>
      <c r="F7" s="195"/>
      <c r="G7" s="195"/>
      <c r="H7" s="195"/>
      <c r="I7" s="195"/>
      <c r="J7" s="195"/>
      <c r="K7" s="195"/>
      <c r="L7" s="195"/>
      <c r="M7" s="195"/>
      <c r="N7" s="195"/>
      <c r="O7" s="195"/>
      <c r="P7" s="195"/>
      <c r="Q7" s="195"/>
      <c r="R7" s="195"/>
      <c r="S7" s="195"/>
      <c r="T7" s="195"/>
      <c r="U7" s="195"/>
      <c r="V7" s="195"/>
      <c r="W7" s="254"/>
      <c r="X7" s="208"/>
      <c r="Y7" s="14"/>
      <c r="Z7" s="354"/>
      <c r="AA7" s="331"/>
      <c r="AB7" s="356"/>
      <c r="AC7" s="331"/>
      <c r="AD7" s="356"/>
      <c r="AE7" s="14"/>
      <c r="AF7" s="14"/>
      <c r="AG7" s="14"/>
      <c r="AH7" s="14"/>
      <c r="AI7" s="14"/>
      <c r="AJ7" s="14"/>
      <c r="AK7" s="14"/>
      <c r="AL7" s="14"/>
      <c r="AM7" s="14"/>
      <c r="AN7" s="14"/>
      <c r="AO7" s="14"/>
      <c r="AP7" s="14"/>
      <c r="AQ7" s="14"/>
      <c r="AR7" s="14"/>
      <c r="AS7" s="14"/>
      <c r="AT7" s="14"/>
      <c r="AU7" s="14"/>
      <c r="AV7" s="14"/>
      <c r="AW7" s="14"/>
      <c r="AX7" s="14"/>
      <c r="AY7" s="14"/>
      <c r="AZ7" s="14"/>
      <c r="BA7" s="14"/>
      <c r="BB7" s="14"/>
      <c r="BC7" s="14"/>
      <c r="BD7" s="14"/>
      <c r="BE7" s="14"/>
      <c r="BF7" s="14"/>
      <c r="BG7" s="14"/>
      <c r="BH7" s="14"/>
      <c r="BI7" s="14"/>
      <c r="BJ7" s="14"/>
      <c r="BK7" s="14"/>
      <c r="BL7" s="14"/>
      <c r="BM7" s="14"/>
      <c r="BN7" s="14"/>
      <c r="BO7" s="14"/>
      <c r="BP7" s="14"/>
      <c r="BQ7" s="14"/>
      <c r="BR7" s="14"/>
      <c r="BS7" s="14"/>
      <c r="BT7" s="14"/>
      <c r="BU7" s="14"/>
      <c r="BV7" s="14"/>
      <c r="BW7" s="14"/>
      <c r="BX7" s="14"/>
      <c r="BY7" s="14"/>
      <c r="BZ7" s="14"/>
      <c r="CA7" s="14"/>
      <c r="CB7" s="14"/>
      <c r="CC7" s="14"/>
      <c r="CD7" s="14"/>
      <c r="CE7" s="14"/>
      <c r="CF7" s="14"/>
      <c r="CG7" s="14"/>
      <c r="CH7" s="14"/>
      <c r="CI7" s="14"/>
      <c r="CJ7" s="14"/>
      <c r="CK7" s="14"/>
      <c r="CL7" s="14"/>
      <c r="CM7" s="14"/>
      <c r="CN7" s="14"/>
      <c r="CO7" s="14"/>
      <c r="CP7" s="14"/>
      <c r="CQ7" s="14"/>
      <c r="CR7" s="14"/>
      <c r="CS7" s="14"/>
      <c r="CT7" s="14"/>
      <c r="CU7" s="14"/>
      <c r="CV7" s="14"/>
      <c r="CW7" s="14"/>
      <c r="CX7" s="14"/>
      <c r="CY7" s="14"/>
      <c r="CZ7" s="14"/>
      <c r="DA7" s="14"/>
      <c r="DB7" s="14"/>
      <c r="DC7" s="14"/>
      <c r="DD7" s="14"/>
      <c r="DE7" s="14"/>
      <c r="DF7" s="14"/>
      <c r="DG7" s="14"/>
      <c r="DH7" s="14"/>
      <c r="DI7" s="14"/>
      <c r="DJ7" s="14"/>
      <c r="DK7" s="14"/>
      <c r="DL7" s="14"/>
      <c r="DM7" s="14"/>
      <c r="DN7" s="14"/>
      <c r="DO7" s="14"/>
      <c r="DP7" s="14"/>
      <c r="DQ7" s="14"/>
      <c r="DR7" s="14"/>
      <c r="DS7" s="14"/>
      <c r="DT7" s="14"/>
      <c r="DU7" s="14"/>
      <c r="DV7" s="14"/>
      <c r="DW7" s="14"/>
      <c r="DX7" s="14"/>
      <c r="DY7" s="14"/>
      <c r="DZ7" s="14"/>
      <c r="EA7" s="14"/>
      <c r="EB7" s="14"/>
      <c r="EC7" s="14"/>
      <c r="ED7" s="14"/>
      <c r="EE7" s="14"/>
      <c r="EF7" s="14"/>
      <c r="EG7" s="14"/>
      <c r="EH7" s="14"/>
      <c r="EI7" s="14"/>
      <c r="EJ7" s="14"/>
      <c r="EK7" s="14"/>
      <c r="EL7" s="14"/>
      <c r="EM7" s="14"/>
      <c r="EN7" s="14"/>
      <c r="EO7" s="14"/>
      <c r="EP7" s="14"/>
      <c r="EQ7" s="14"/>
      <c r="ER7" s="14"/>
      <c r="ES7" s="14"/>
      <c r="ET7" s="14"/>
      <c r="EU7" s="14"/>
      <c r="EV7" s="14"/>
      <c r="EW7" s="14"/>
      <c r="EX7" s="14"/>
      <c r="EY7" s="14"/>
      <c r="EZ7" s="14"/>
      <c r="FA7" s="14"/>
      <c r="FB7" s="14"/>
      <c r="FC7" s="14"/>
      <c r="FD7" s="14"/>
      <c r="FE7" s="14"/>
      <c r="FF7" s="14"/>
      <c r="FG7" s="14"/>
      <c r="FH7" s="14"/>
      <c r="FI7" s="14"/>
      <c r="FJ7" s="14"/>
      <c r="FK7" s="14"/>
      <c r="FL7" s="14"/>
      <c r="FM7" s="14"/>
      <c r="FN7" s="14"/>
      <c r="FO7" s="14"/>
      <c r="FP7" s="14"/>
      <c r="FQ7" s="14"/>
      <c r="FR7" s="14"/>
      <c r="FS7" s="14"/>
      <c r="FT7" s="14"/>
      <c r="FU7" s="14"/>
      <c r="FV7" s="14"/>
      <c r="FW7" s="14"/>
      <c r="FX7" s="14"/>
      <c r="FY7" s="14"/>
      <c r="FZ7" s="14"/>
      <c r="GA7" s="14"/>
      <c r="GB7" s="14"/>
      <c r="GC7" s="14"/>
      <c r="GD7" s="14"/>
      <c r="GE7" s="14"/>
      <c r="GF7" s="14"/>
      <c r="GG7" s="14"/>
      <c r="GH7" s="14"/>
      <c r="GI7" s="14"/>
      <c r="GJ7" s="14"/>
      <c r="GK7" s="14"/>
      <c r="GL7" s="14"/>
      <c r="GM7" s="14"/>
      <c r="GN7" s="14"/>
    </row>
    <row r="8" spans="1:197" s="505" customFormat="1" ht="20.25" customHeight="1" x14ac:dyDescent="0.45">
      <c r="A8" s="13"/>
      <c r="B8" s="255"/>
      <c r="C8" s="256"/>
      <c r="D8" s="177"/>
      <c r="E8" s="178"/>
      <c r="F8" s="178"/>
      <c r="G8" s="178"/>
      <c r="H8" s="178"/>
      <c r="I8" s="178"/>
      <c r="J8" s="178"/>
      <c r="K8" s="178"/>
      <c r="L8" s="178"/>
      <c r="M8" s="178"/>
      <c r="N8" s="178"/>
      <c r="O8" s="178"/>
      <c r="P8" s="178"/>
      <c r="Q8" s="178"/>
      <c r="R8" s="178"/>
      <c r="S8" s="178"/>
      <c r="T8" s="178"/>
      <c r="U8" s="179"/>
      <c r="V8" s="178"/>
      <c r="W8" s="257"/>
      <c r="X8" s="208"/>
      <c r="Y8" s="13"/>
      <c r="Z8" s="355"/>
      <c r="AA8" s="331"/>
      <c r="AB8" s="356"/>
      <c r="AC8" s="331"/>
      <c r="AD8" s="356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3"/>
      <c r="AZ8" s="13"/>
      <c r="BA8" s="13"/>
      <c r="BB8" s="13"/>
      <c r="BC8" s="13"/>
      <c r="BD8" s="13"/>
      <c r="BE8" s="13"/>
      <c r="BF8" s="13"/>
      <c r="BG8" s="13"/>
      <c r="BH8" s="13"/>
      <c r="BI8" s="13"/>
      <c r="BJ8" s="13"/>
      <c r="BK8" s="13"/>
      <c r="BL8" s="13"/>
      <c r="BM8" s="13"/>
      <c r="BN8" s="13"/>
      <c r="BO8" s="13"/>
      <c r="BP8" s="13"/>
      <c r="BQ8" s="13"/>
      <c r="BR8" s="13"/>
      <c r="BS8" s="13"/>
      <c r="BT8" s="13"/>
      <c r="BU8" s="13"/>
      <c r="BV8" s="13"/>
      <c r="BW8" s="13"/>
      <c r="BX8" s="13"/>
      <c r="BY8" s="13"/>
      <c r="BZ8" s="13"/>
      <c r="CA8" s="13"/>
      <c r="CB8" s="13"/>
      <c r="CC8" s="13"/>
      <c r="CD8" s="13"/>
      <c r="CE8" s="13"/>
      <c r="CF8" s="13"/>
      <c r="CG8" s="13"/>
      <c r="CH8" s="13"/>
      <c r="CI8" s="13"/>
      <c r="CJ8" s="13"/>
      <c r="CK8" s="13"/>
      <c r="CL8" s="13"/>
      <c r="CM8" s="13"/>
      <c r="CN8" s="13"/>
      <c r="CO8" s="13"/>
      <c r="CP8" s="13"/>
      <c r="CQ8" s="13"/>
      <c r="CR8" s="13"/>
      <c r="CS8" s="13"/>
      <c r="CT8" s="13"/>
      <c r="CU8" s="13"/>
      <c r="CV8" s="13"/>
      <c r="CW8" s="13"/>
      <c r="CX8" s="13"/>
      <c r="CY8" s="13"/>
      <c r="CZ8" s="13"/>
      <c r="DA8" s="13"/>
      <c r="DB8" s="13"/>
      <c r="DC8" s="13"/>
      <c r="DD8" s="13"/>
      <c r="DE8" s="13"/>
      <c r="DF8" s="13"/>
      <c r="DG8" s="13"/>
      <c r="DH8" s="13"/>
      <c r="DI8" s="13"/>
      <c r="DJ8" s="13"/>
      <c r="DK8" s="13"/>
      <c r="DL8" s="13"/>
      <c r="DM8" s="13"/>
      <c r="DN8" s="13"/>
      <c r="DO8" s="13"/>
      <c r="DP8" s="13"/>
      <c r="DQ8" s="13"/>
      <c r="DR8" s="13"/>
      <c r="DS8" s="13"/>
      <c r="DT8" s="13"/>
      <c r="DU8" s="13"/>
      <c r="DV8" s="13"/>
      <c r="DW8" s="13"/>
      <c r="DX8" s="13"/>
      <c r="DY8" s="13"/>
      <c r="DZ8" s="13"/>
      <c r="EA8" s="13"/>
      <c r="EB8" s="13"/>
      <c r="EC8" s="13"/>
      <c r="ED8" s="13"/>
      <c r="EE8" s="13"/>
      <c r="EF8" s="13"/>
      <c r="EG8" s="13"/>
      <c r="EH8" s="13"/>
      <c r="EI8" s="13"/>
      <c r="EJ8" s="13"/>
      <c r="EK8" s="13"/>
      <c r="EL8" s="13"/>
      <c r="EM8" s="13"/>
      <c r="EN8" s="13"/>
      <c r="EO8" s="13"/>
      <c r="EP8" s="491" t="s">
        <v>423</v>
      </c>
      <c r="EQ8" s="13"/>
      <c r="ER8" s="13"/>
      <c r="ES8" s="13"/>
      <c r="ET8" s="13"/>
      <c r="EU8" s="13"/>
      <c r="EV8" s="13"/>
      <c r="EW8" s="13"/>
      <c r="EX8" s="13"/>
      <c r="EY8" s="13"/>
      <c r="EZ8" s="13"/>
      <c r="FA8" s="13"/>
      <c r="FB8" s="13"/>
      <c r="FC8" s="13"/>
      <c r="FD8" s="13"/>
      <c r="FE8" s="13"/>
      <c r="FF8" s="13"/>
      <c r="FG8" s="13"/>
      <c r="FH8" s="13"/>
      <c r="FI8" s="13"/>
      <c r="FJ8" s="13"/>
      <c r="FK8" s="13"/>
      <c r="FL8" s="13"/>
      <c r="FM8" s="13"/>
      <c r="FN8" s="13"/>
      <c r="FO8" s="13"/>
      <c r="FP8" s="13"/>
      <c r="FQ8" s="13"/>
      <c r="FR8" s="13"/>
      <c r="FS8" s="13"/>
      <c r="FT8" s="13"/>
      <c r="FU8" s="13"/>
      <c r="FV8" s="13"/>
      <c r="FW8" s="13"/>
      <c r="FX8" s="13"/>
      <c r="FY8" s="13"/>
      <c r="FZ8" s="13"/>
      <c r="GA8" s="13"/>
      <c r="GB8" s="13"/>
      <c r="GC8" s="13"/>
      <c r="GD8" s="13"/>
      <c r="GE8" s="13"/>
      <c r="GF8" s="13"/>
      <c r="GG8" s="13"/>
      <c r="GH8" s="13"/>
      <c r="GI8" s="13"/>
      <c r="GJ8" s="13"/>
      <c r="GK8" s="13"/>
      <c r="GL8" s="13"/>
      <c r="GM8" s="13"/>
      <c r="GN8" s="13"/>
    </row>
    <row r="9" spans="1:197" s="501" customFormat="1" ht="20.25" customHeight="1" thickBot="1" x14ac:dyDescent="0.5">
      <c r="A9" s="44"/>
      <c r="B9" s="255"/>
      <c r="C9" s="187" t="s">
        <v>90</v>
      </c>
      <c r="D9" s="188"/>
      <c r="E9" s="189"/>
      <c r="F9" s="189"/>
      <c r="G9" s="189"/>
      <c r="H9" s="189"/>
      <c r="I9" s="189"/>
      <c r="J9" s="189"/>
      <c r="K9" s="189"/>
      <c r="L9" s="189"/>
      <c r="M9" s="189"/>
      <c r="N9" s="189"/>
      <c r="O9" s="189"/>
      <c r="P9" s="189"/>
      <c r="Q9" s="189"/>
      <c r="R9" s="189"/>
      <c r="S9" s="189"/>
      <c r="T9" s="189"/>
      <c r="U9" s="190"/>
      <c r="V9" s="189"/>
      <c r="W9" s="258"/>
      <c r="X9" s="208"/>
      <c r="Y9" s="350" t="s">
        <v>202</v>
      </c>
      <c r="Z9" s="354"/>
      <c r="AA9" s="350" t="s">
        <v>202</v>
      </c>
      <c r="AB9" s="356"/>
      <c r="AC9" s="350" t="s">
        <v>202</v>
      </c>
      <c r="AD9" s="356"/>
      <c r="AE9" s="44"/>
      <c r="AF9" s="44"/>
      <c r="AG9" s="44"/>
      <c r="AH9" s="44"/>
      <c r="AI9" s="44"/>
      <c r="AJ9" s="44"/>
      <c r="AK9" s="44"/>
      <c r="AL9" s="44"/>
      <c r="AM9" s="44"/>
      <c r="AN9" s="44"/>
      <c r="AO9" s="44"/>
      <c r="AP9" s="44"/>
      <c r="AQ9" s="44"/>
      <c r="AR9" s="44"/>
      <c r="AS9" s="44"/>
      <c r="AT9" s="44"/>
      <c r="AU9" s="44"/>
      <c r="AV9" s="44"/>
      <c r="AW9" s="44"/>
      <c r="AX9" s="44"/>
      <c r="AY9" s="44"/>
      <c r="AZ9" s="44"/>
      <c r="BA9" s="44"/>
      <c r="BB9" s="44"/>
      <c r="BC9" s="44"/>
      <c r="BD9" s="44"/>
      <c r="BE9" s="44"/>
      <c r="BF9" s="44"/>
      <c r="BG9" s="44"/>
      <c r="BH9" s="44"/>
      <c r="BI9" s="44"/>
      <c r="BJ9" s="44"/>
      <c r="BK9" s="44"/>
      <c r="BL9" s="44"/>
      <c r="BM9" s="44"/>
      <c r="BN9" s="44"/>
      <c r="BO9" s="44"/>
      <c r="BP9" s="44"/>
      <c r="BQ9" s="44"/>
      <c r="BR9" s="44"/>
      <c r="BS9" s="44"/>
      <c r="BT9" s="44"/>
      <c r="BU9" s="44"/>
      <c r="BV9" s="44"/>
      <c r="BW9" s="44"/>
      <c r="BX9" s="44"/>
      <c r="BY9" s="44"/>
      <c r="BZ9" s="44"/>
      <c r="CA9" s="44"/>
      <c r="CB9" s="44"/>
      <c r="CC9" s="44"/>
      <c r="CD9" s="44"/>
      <c r="CE9" s="44"/>
      <c r="CF9" s="44"/>
      <c r="CG9" s="44"/>
      <c r="CH9" s="44"/>
      <c r="CI9" s="44"/>
      <c r="CJ9" s="44"/>
      <c r="CK9" s="44"/>
      <c r="CL9" s="44"/>
      <c r="CM9" s="44"/>
      <c r="CN9" s="44"/>
      <c r="CO9" s="44"/>
      <c r="CP9" s="44"/>
      <c r="CQ9" s="44"/>
      <c r="CR9" s="44"/>
      <c r="CS9" s="44"/>
      <c r="CT9" s="44"/>
      <c r="CU9" s="44"/>
      <c r="CV9" s="44"/>
      <c r="CW9" s="44"/>
      <c r="CX9" s="44"/>
      <c r="CY9" s="44"/>
      <c r="CZ9" s="44"/>
      <c r="DA9" s="44"/>
      <c r="DB9" s="44"/>
      <c r="DC9" s="44"/>
      <c r="DD9" s="44"/>
      <c r="DE9" s="44"/>
      <c r="DF9" s="44"/>
      <c r="DG9" s="44"/>
      <c r="DH9" s="44"/>
      <c r="DI9" s="44"/>
      <c r="DJ9" s="44"/>
      <c r="DK9" s="44"/>
      <c r="DL9" s="44"/>
      <c r="DM9" s="44"/>
      <c r="DN9" s="44"/>
      <c r="DO9" s="44"/>
      <c r="DP9" s="44"/>
      <c r="DQ9" s="44"/>
      <c r="DR9" s="44"/>
      <c r="DS9" s="44"/>
      <c r="DT9" s="44"/>
      <c r="DU9" s="44"/>
      <c r="DV9" s="44"/>
      <c r="DW9" s="44"/>
      <c r="DX9" s="44"/>
      <c r="DY9" s="44"/>
      <c r="DZ9" s="44"/>
      <c r="EA9" s="44"/>
      <c r="EB9" s="44"/>
      <c r="EC9" s="44"/>
      <c r="ED9" s="44"/>
      <c r="EE9" s="44"/>
      <c r="EF9" s="44"/>
      <c r="EG9" s="44"/>
      <c r="EH9" s="44"/>
      <c r="EI9" s="44"/>
      <c r="EJ9" s="44"/>
      <c r="EK9" s="44"/>
      <c r="EL9" s="44"/>
      <c r="EM9" s="44"/>
      <c r="EN9" s="44"/>
      <c r="EO9" s="44"/>
      <c r="EP9" s="44"/>
      <c r="EQ9" s="44"/>
      <c r="ER9" s="44"/>
      <c r="ES9" s="44"/>
      <c r="ET9" s="44"/>
      <c r="EU9" s="44"/>
      <c r="EV9" s="44"/>
      <c r="EW9" s="44"/>
      <c r="EX9" s="44"/>
      <c r="EY9" s="44"/>
      <c r="EZ9" s="44"/>
      <c r="FA9" s="44"/>
      <c r="FB9" s="44"/>
      <c r="FC9" s="44"/>
      <c r="FD9" s="44"/>
      <c r="FE9" s="44"/>
      <c r="FF9" s="44"/>
      <c r="FG9" s="44"/>
      <c r="FH9" s="44"/>
      <c r="FI9" s="44"/>
      <c r="FJ9" s="44"/>
      <c r="FK9" s="44"/>
      <c r="FL9" s="44"/>
      <c r="FM9" s="44"/>
      <c r="FN9" s="44"/>
      <c r="FO9" s="44"/>
      <c r="FP9" s="44"/>
      <c r="FQ9" s="44"/>
      <c r="FR9" s="44"/>
      <c r="FS9" s="44"/>
      <c r="FT9" s="44"/>
      <c r="FU9" s="44"/>
      <c r="FV9" s="44"/>
      <c r="FW9" s="44"/>
      <c r="FX9" s="44"/>
      <c r="FY9" s="44"/>
      <c r="FZ9" s="44"/>
      <c r="GA9" s="44"/>
      <c r="GB9" s="44"/>
      <c r="GC9" s="44"/>
      <c r="GD9" s="44"/>
      <c r="GE9" s="44"/>
      <c r="GF9" s="44"/>
      <c r="GG9" s="44"/>
      <c r="GH9" s="44"/>
      <c r="GI9" s="44"/>
      <c r="GJ9" s="44"/>
      <c r="GK9" s="44"/>
      <c r="GL9" s="44"/>
      <c r="GM9" s="44"/>
      <c r="GN9" s="44"/>
    </row>
    <row r="10" spans="1:197" s="505" customFormat="1" ht="20.25" customHeight="1" x14ac:dyDescent="0.45">
      <c r="A10" s="13"/>
      <c r="B10" s="255"/>
      <c r="C10" s="191"/>
      <c r="D10" s="177"/>
      <c r="E10" s="178"/>
      <c r="F10" s="178"/>
      <c r="G10" s="178"/>
      <c r="H10" s="178"/>
      <c r="I10" s="178"/>
      <c r="J10" s="178"/>
      <c r="K10" s="178"/>
      <c r="L10" s="178"/>
      <c r="M10" s="178"/>
      <c r="N10" s="178"/>
      <c r="O10" s="178"/>
      <c r="P10" s="178"/>
      <c r="Q10" s="178"/>
      <c r="R10" s="178"/>
      <c r="S10" s="178"/>
      <c r="T10" s="178"/>
      <c r="U10" s="179"/>
      <c r="V10" s="178"/>
      <c r="W10" s="257"/>
      <c r="X10" s="208"/>
      <c r="Y10" s="349">
        <f>COUNTA(Y12:Y100)</f>
        <v>2</v>
      </c>
      <c r="Z10" s="356"/>
      <c r="AA10" s="349">
        <f>COUNTA(AA12:AA100)</f>
        <v>54</v>
      </c>
      <c r="AB10" s="356"/>
      <c r="AC10" s="349">
        <f>COUNTA(AC12:AC100)</f>
        <v>58</v>
      </c>
      <c r="AD10" s="356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A10" s="13"/>
      <c r="BB10" s="13"/>
      <c r="BC10" s="13"/>
      <c r="BD10" s="13"/>
      <c r="BE10" s="13"/>
      <c r="BF10" s="13"/>
      <c r="BG10" s="13"/>
      <c r="BH10" s="13"/>
      <c r="BI10" s="13"/>
      <c r="BJ10" s="13"/>
      <c r="BK10" s="13"/>
      <c r="BL10" s="13"/>
      <c r="BM10" s="13"/>
      <c r="BN10" s="13"/>
      <c r="BO10" s="13"/>
      <c r="BP10" s="13"/>
      <c r="BQ10" s="13"/>
      <c r="BR10" s="13"/>
      <c r="BS10" s="13"/>
      <c r="BT10" s="13"/>
      <c r="BU10" s="13"/>
      <c r="BV10" s="13"/>
      <c r="BW10" s="13"/>
      <c r="BX10" s="13"/>
      <c r="BY10" s="13"/>
      <c r="BZ10" s="13"/>
      <c r="CA10" s="13"/>
      <c r="CB10" s="13"/>
      <c r="CC10" s="13"/>
      <c r="CD10" s="13"/>
      <c r="CE10" s="13"/>
      <c r="CF10" s="13"/>
      <c r="CG10" s="13"/>
      <c r="CH10" s="13"/>
      <c r="CI10" s="13"/>
      <c r="CJ10" s="13"/>
      <c r="CK10" s="13"/>
      <c r="CL10" s="13"/>
      <c r="CM10" s="13"/>
      <c r="CN10" s="13"/>
      <c r="CO10" s="13"/>
      <c r="CP10" s="13"/>
      <c r="CQ10" s="13"/>
      <c r="CR10" s="13"/>
      <c r="CS10" s="13"/>
      <c r="CT10" s="13"/>
      <c r="CU10" s="13"/>
      <c r="CV10" s="13"/>
      <c r="CW10" s="13"/>
      <c r="CX10" s="13"/>
      <c r="CY10" s="13"/>
      <c r="CZ10" s="13"/>
      <c r="DA10" s="13"/>
      <c r="DB10" s="13"/>
      <c r="DC10" s="13"/>
      <c r="DD10" s="13"/>
      <c r="DE10" s="13"/>
      <c r="DF10" s="13"/>
      <c r="DG10" s="13"/>
      <c r="DH10" s="13"/>
      <c r="DI10" s="13"/>
      <c r="DJ10" s="13"/>
      <c r="DK10" s="13"/>
      <c r="DL10" s="13"/>
      <c r="DM10" s="13"/>
      <c r="DN10" s="13"/>
      <c r="DO10" s="13"/>
      <c r="DP10" s="13"/>
      <c r="DQ10" s="13"/>
      <c r="DR10" s="13"/>
      <c r="DS10" s="13"/>
      <c r="DT10" s="13"/>
      <c r="DU10" s="13"/>
      <c r="DV10" s="13"/>
      <c r="DW10" s="13"/>
      <c r="DX10" s="13"/>
      <c r="DY10" s="13"/>
      <c r="DZ10" s="13"/>
      <c r="EA10" s="13"/>
      <c r="EB10" s="13"/>
      <c r="EC10" s="13"/>
      <c r="ED10" s="13"/>
      <c r="EE10" s="13"/>
      <c r="EF10" s="13"/>
      <c r="EG10" s="13"/>
      <c r="EH10" s="13"/>
      <c r="EI10" s="13"/>
      <c r="EJ10" s="13"/>
      <c r="EK10" s="13"/>
      <c r="EL10" s="13"/>
      <c r="EM10" s="13"/>
      <c r="EN10" s="13"/>
      <c r="EO10" s="13"/>
      <c r="EP10" s="13" t="str">
        <f>TEXT('4. Manager General Data'!O23,"@")</f>
        <v>0</v>
      </c>
      <c r="EQ10" s="13"/>
      <c r="ER10" s="13"/>
      <c r="ES10" s="13"/>
      <c r="ET10" s="13"/>
      <c r="EU10" s="13"/>
      <c r="EV10" s="13"/>
      <c r="EW10" s="13"/>
      <c r="EX10" s="13"/>
      <c r="EY10" s="13"/>
      <c r="EZ10" s="13"/>
      <c r="FA10" s="13"/>
      <c r="FB10" s="13"/>
      <c r="FC10" s="13"/>
      <c r="FD10" s="13"/>
      <c r="FE10" s="13"/>
      <c r="FF10" s="13"/>
      <c r="FG10" s="13"/>
      <c r="FH10" s="13"/>
      <c r="FI10" s="13"/>
      <c r="FJ10" s="13"/>
      <c r="FK10" s="13"/>
      <c r="FL10" s="13"/>
      <c r="FM10" s="13"/>
      <c r="FN10" s="13"/>
      <c r="FO10" s="13"/>
      <c r="FP10" s="13"/>
      <c r="FQ10" s="13"/>
      <c r="FR10" s="13"/>
      <c r="FS10" s="13"/>
      <c r="FT10" s="13"/>
      <c r="FU10" s="13"/>
      <c r="FV10" s="13"/>
      <c r="FW10" s="13"/>
      <c r="FX10" s="13"/>
      <c r="FY10" s="13"/>
      <c r="FZ10" s="13"/>
      <c r="GA10" s="13"/>
      <c r="GB10" s="13"/>
      <c r="GC10" s="13"/>
      <c r="GD10" s="13"/>
      <c r="GE10" s="13"/>
      <c r="GF10" s="13"/>
      <c r="GG10" s="13"/>
      <c r="GH10" s="13"/>
      <c r="GI10" s="13"/>
      <c r="GJ10" s="13"/>
      <c r="GK10" s="13"/>
      <c r="GL10" s="13"/>
      <c r="GM10" s="13"/>
      <c r="GN10" s="13"/>
    </row>
    <row r="11" spans="1:197" s="505" customFormat="1" ht="20.25" customHeight="1" thickBot="1" x14ac:dyDescent="0.5">
      <c r="A11" s="13"/>
      <c r="B11" s="255"/>
      <c r="C11" s="178"/>
      <c r="D11" s="228" t="s">
        <v>72</v>
      </c>
      <c r="E11" s="229"/>
      <c r="F11" s="229"/>
      <c r="G11" s="229"/>
      <c r="H11" s="229"/>
      <c r="I11" s="229"/>
      <c r="J11" s="229"/>
      <c r="K11" s="229"/>
      <c r="L11" s="229"/>
      <c r="M11" s="229"/>
      <c r="N11" s="229"/>
      <c r="O11" s="229"/>
      <c r="P11" s="229"/>
      <c r="Q11" s="229"/>
      <c r="R11" s="229"/>
      <c r="S11" s="229"/>
      <c r="T11" s="229"/>
      <c r="U11" s="230"/>
      <c r="V11" s="229"/>
      <c r="W11" s="257"/>
      <c r="X11" s="208"/>
      <c r="Y11" s="331"/>
      <c r="Z11" s="356"/>
      <c r="AA11" s="331"/>
      <c r="AB11" s="356"/>
      <c r="AC11" s="331"/>
      <c r="AD11" s="356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3"/>
      <c r="AZ11" s="13"/>
      <c r="BA11" s="13"/>
      <c r="BB11" s="13"/>
      <c r="BC11" s="13"/>
      <c r="BD11" s="13"/>
      <c r="BE11" s="13"/>
      <c r="BF11" s="13"/>
      <c r="BG11" s="13"/>
      <c r="BH11" s="13"/>
      <c r="BI11" s="13"/>
      <c r="BJ11" s="13"/>
      <c r="BK11" s="13"/>
      <c r="BL11" s="13"/>
      <c r="BM11" s="13"/>
      <c r="BN11" s="13"/>
      <c r="BO11" s="13"/>
      <c r="BP11" s="13"/>
      <c r="BQ11" s="13"/>
      <c r="BR11" s="13"/>
      <c r="BS11" s="13"/>
      <c r="BT11" s="13"/>
      <c r="BU11" s="13"/>
      <c r="BV11" s="13"/>
      <c r="BW11" s="13"/>
      <c r="BX11" s="13"/>
      <c r="BY11" s="13"/>
      <c r="BZ11" s="13"/>
      <c r="CA11" s="13"/>
      <c r="CB11" s="13"/>
      <c r="CC11" s="13"/>
      <c r="CD11" s="13"/>
      <c r="CE11" s="13"/>
      <c r="CF11" s="13"/>
      <c r="CG11" s="13"/>
      <c r="CH11" s="13"/>
      <c r="CI11" s="13"/>
      <c r="CJ11" s="13"/>
      <c r="CK11" s="13"/>
      <c r="CL11" s="13"/>
      <c r="CM11" s="13"/>
      <c r="CN11" s="13"/>
      <c r="CO11" s="13"/>
      <c r="CP11" s="13"/>
      <c r="CQ11" s="13"/>
      <c r="CR11" s="13"/>
      <c r="CS11" s="13"/>
      <c r="CT11" s="13"/>
      <c r="CU11" s="13"/>
      <c r="CV11" s="13"/>
      <c r="CW11" s="13"/>
      <c r="CX11" s="13"/>
      <c r="CY11" s="13"/>
      <c r="CZ11" s="13"/>
      <c r="DA11" s="13"/>
      <c r="DB11" s="13"/>
      <c r="DC11" s="13"/>
      <c r="DD11" s="13"/>
      <c r="DE11" s="13"/>
      <c r="DF11" s="13"/>
      <c r="DG11" s="13"/>
      <c r="DH11" s="13"/>
      <c r="DI11" s="13"/>
      <c r="DJ11" s="13"/>
      <c r="DK11" s="13"/>
      <c r="DL11" s="13"/>
      <c r="DM11" s="13"/>
      <c r="DN11" s="13"/>
      <c r="DO11" s="13"/>
      <c r="DP11" s="13"/>
      <c r="DQ11" s="13"/>
      <c r="DR11" s="13"/>
      <c r="DS11" s="13"/>
      <c r="DT11" s="13"/>
      <c r="DU11" s="13"/>
      <c r="DV11" s="13"/>
      <c r="DW11" s="13"/>
      <c r="DX11" s="13"/>
      <c r="DY11" s="13"/>
      <c r="DZ11" s="13"/>
      <c r="EA11" s="13"/>
      <c r="EB11" s="13"/>
      <c r="EC11" s="13"/>
      <c r="ED11" s="13"/>
      <c r="EE11" s="13"/>
      <c r="EF11" s="13"/>
      <c r="EG11" s="13"/>
      <c r="EH11" s="13"/>
      <c r="EI11" s="13"/>
      <c r="EJ11" s="13"/>
      <c r="EK11" s="13"/>
      <c r="EL11" s="13"/>
      <c r="EM11" s="13"/>
      <c r="EN11" s="13"/>
      <c r="EO11" s="13"/>
      <c r="EP11" s="491">
        <f>IF(LEFT(TEXT('4. Manager General Data'!O23,"@"),1)="+",MID(TEXT('4. Manager General Data'!O23,"@"),2,50),'4. Manager General Data'!O23)</f>
        <v>0</v>
      </c>
      <c r="EQ11" s="13"/>
      <c r="ER11" s="13"/>
      <c r="ES11" s="13"/>
      <c r="ET11" s="13"/>
      <c r="EU11" s="13"/>
      <c r="EV11" s="13"/>
      <c r="EW11" s="13"/>
      <c r="EX11" s="13"/>
      <c r="EY11" s="13"/>
      <c r="EZ11" s="13"/>
      <c r="FA11" s="13"/>
      <c r="FB11" s="13"/>
      <c r="FC11" s="13"/>
      <c r="FD11" s="13"/>
      <c r="FE11" s="13"/>
      <c r="FF11" s="13"/>
      <c r="FG11" s="13"/>
      <c r="FH11" s="13"/>
      <c r="FI11" s="13"/>
      <c r="FJ11" s="13"/>
      <c r="FK11" s="13"/>
      <c r="FL11" s="13"/>
      <c r="FM11" s="13"/>
      <c r="FN11" s="13"/>
      <c r="FO11" s="13"/>
      <c r="FP11" s="13"/>
      <c r="FQ11" s="13"/>
      <c r="FR11" s="13"/>
      <c r="FS11" s="13"/>
      <c r="FT11" s="13"/>
      <c r="FU11" s="13"/>
      <c r="FV11" s="13"/>
      <c r="FW11" s="13"/>
      <c r="FX11" s="13"/>
      <c r="FY11" s="13"/>
      <c r="FZ11" s="13"/>
      <c r="GA11" s="13"/>
      <c r="GB11" s="13"/>
      <c r="GC11" s="13"/>
      <c r="GD11" s="13"/>
      <c r="GE11" s="13"/>
      <c r="GF11" s="13"/>
      <c r="GG11" s="13"/>
      <c r="GH11" s="13"/>
      <c r="GI11" s="13"/>
      <c r="GJ11" s="13"/>
      <c r="GK11" s="13"/>
      <c r="GL11" s="13"/>
      <c r="GM11" s="13"/>
      <c r="GN11" s="13"/>
    </row>
    <row r="12" spans="1:197" s="505" customFormat="1" ht="20.25" customHeight="1" x14ac:dyDescent="0.45">
      <c r="A12" s="13"/>
      <c r="B12" s="255"/>
      <c r="C12" s="178"/>
      <c r="D12" s="178" t="s">
        <v>108</v>
      </c>
      <c r="E12" s="178"/>
      <c r="F12" s="178"/>
      <c r="G12" s="178"/>
      <c r="H12" s="178"/>
      <c r="I12" s="178"/>
      <c r="J12" s="178"/>
      <c r="K12" s="178"/>
      <c r="L12" s="227"/>
      <c r="M12" s="178"/>
      <c r="N12" s="178"/>
      <c r="O12" s="178"/>
      <c r="P12" s="178"/>
      <c r="Q12" s="178"/>
      <c r="R12" s="178"/>
      <c r="S12" s="507"/>
      <c r="T12" s="440"/>
      <c r="U12" s="179"/>
      <c r="V12" s="441">
        <f>+T12</f>
        <v>0</v>
      </c>
      <c r="W12" s="257"/>
      <c r="X12" s="208"/>
      <c r="Y12" s="390" t="s">
        <v>215</v>
      </c>
      <c r="Z12" s="357">
        <f>+S12</f>
        <v>0</v>
      </c>
      <c r="AA12" s="390" t="s">
        <v>216</v>
      </c>
      <c r="AB12" s="357">
        <f>+T12</f>
        <v>0</v>
      </c>
      <c r="AC12" s="390" t="s">
        <v>217</v>
      </c>
      <c r="AD12" s="357">
        <f>+V12+V13</f>
        <v>0</v>
      </c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3"/>
      <c r="AZ12" s="13"/>
      <c r="BA12" s="13"/>
      <c r="BB12" s="13"/>
      <c r="BC12" s="13"/>
      <c r="BD12" s="13"/>
      <c r="BE12" s="13"/>
      <c r="BF12" s="13"/>
      <c r="BG12" s="13"/>
      <c r="BH12" s="13"/>
      <c r="BI12" s="13"/>
      <c r="BJ12" s="13"/>
      <c r="BK12" s="13"/>
      <c r="BL12" s="13"/>
      <c r="BM12" s="13"/>
      <c r="BN12" s="13"/>
      <c r="BO12" s="13"/>
      <c r="BP12" s="13"/>
      <c r="BQ12" s="13"/>
      <c r="BR12" s="13"/>
      <c r="BS12" s="13"/>
      <c r="BT12" s="13"/>
      <c r="BU12" s="13"/>
      <c r="BV12" s="13"/>
      <c r="BW12" s="13"/>
      <c r="BX12" s="13"/>
      <c r="BY12" s="13"/>
      <c r="BZ12" s="13"/>
      <c r="CA12" s="13"/>
      <c r="CB12" s="13"/>
      <c r="CC12" s="13"/>
      <c r="CD12" s="13"/>
      <c r="CE12" s="13"/>
      <c r="CF12" s="13"/>
      <c r="CG12" s="13"/>
      <c r="CH12" s="13"/>
      <c r="CI12" s="13"/>
      <c r="CJ12" s="13"/>
      <c r="CK12" s="13"/>
      <c r="CL12" s="13"/>
      <c r="CM12" s="13"/>
      <c r="CN12" s="13"/>
      <c r="CO12" s="13"/>
      <c r="CP12" s="13"/>
      <c r="CQ12" s="13"/>
      <c r="CR12" s="13"/>
      <c r="CS12" s="13"/>
      <c r="CT12" s="13"/>
      <c r="CU12" s="13"/>
      <c r="CV12" s="13"/>
      <c r="CW12" s="13"/>
      <c r="CX12" s="13"/>
      <c r="CY12" s="13"/>
      <c r="CZ12" s="13"/>
      <c r="DA12" s="13"/>
      <c r="DB12" s="13"/>
      <c r="DC12" s="13"/>
      <c r="DD12" s="13"/>
      <c r="DE12" s="13"/>
      <c r="DF12" s="13"/>
      <c r="DG12" s="13"/>
      <c r="DH12" s="13"/>
      <c r="DI12" s="13"/>
      <c r="DJ12" s="13"/>
      <c r="DK12" s="13"/>
      <c r="DL12" s="13"/>
      <c r="DM12" s="13"/>
      <c r="DN12" s="13"/>
      <c r="DO12" s="13"/>
      <c r="DP12" s="13"/>
      <c r="DQ12" s="13"/>
      <c r="DR12" s="13"/>
      <c r="DS12" s="13"/>
      <c r="DT12" s="13"/>
      <c r="DU12" s="13"/>
      <c r="DV12" s="13"/>
      <c r="DW12" s="13"/>
      <c r="DX12" s="13"/>
      <c r="DY12" s="13"/>
      <c r="DZ12" s="13"/>
      <c r="EA12" s="13"/>
      <c r="EB12" s="13"/>
      <c r="EC12" s="13"/>
      <c r="ED12" s="13"/>
      <c r="EE12" s="13"/>
      <c r="EF12" s="13"/>
      <c r="EG12" s="13"/>
      <c r="EH12" s="13"/>
      <c r="EI12" s="13"/>
      <c r="EJ12" s="13"/>
      <c r="EK12" s="13"/>
      <c r="EL12" s="13"/>
      <c r="EM12" s="13"/>
      <c r="EN12" s="13"/>
      <c r="EO12" s="13"/>
      <c r="EP12" s="13" t="str">
        <f>LEFT(TEXT('4. Manager General Data'!O23,"@"),1)</f>
        <v>0</v>
      </c>
      <c r="EQ12" s="13"/>
      <c r="ER12" s="13"/>
      <c r="ES12" s="13"/>
      <c r="ET12" s="13"/>
      <c r="EU12" s="13"/>
      <c r="EV12" s="13"/>
      <c r="EW12" s="13"/>
      <c r="EX12" s="13"/>
      <c r="EY12" s="13"/>
      <c r="EZ12" s="13"/>
      <c r="FA12" s="13"/>
      <c r="FB12" s="13"/>
      <c r="FC12" s="13"/>
      <c r="FD12" s="13"/>
      <c r="FE12" s="13"/>
      <c r="FF12" s="13"/>
      <c r="FG12" s="13"/>
      <c r="FH12" s="13"/>
      <c r="FI12" s="13"/>
      <c r="FJ12" s="13"/>
      <c r="FK12" s="13"/>
      <c r="FL12" s="13"/>
      <c r="FM12" s="13"/>
      <c r="FN12" s="13"/>
      <c r="FO12" s="13"/>
      <c r="FP12" s="13"/>
      <c r="FQ12" s="13"/>
      <c r="FR12" s="13"/>
      <c r="FS12" s="13"/>
      <c r="FT12" s="13"/>
      <c r="FU12" s="13"/>
      <c r="FV12" s="13"/>
      <c r="FW12" s="13"/>
      <c r="FX12" s="13"/>
      <c r="FY12" s="13"/>
      <c r="FZ12" s="13"/>
      <c r="GA12" s="13"/>
      <c r="GB12" s="13"/>
      <c r="GC12" s="13"/>
      <c r="GD12" s="13"/>
      <c r="GE12" s="13"/>
      <c r="GF12" s="13"/>
      <c r="GG12" s="13"/>
      <c r="GH12" s="13"/>
      <c r="GI12" s="13"/>
      <c r="GJ12" s="13"/>
      <c r="GK12" s="13"/>
      <c r="GL12" s="13"/>
      <c r="GM12" s="13"/>
      <c r="GN12" s="13"/>
    </row>
    <row r="13" spans="1:197" s="505" customFormat="1" ht="20.25" customHeight="1" x14ac:dyDescent="0.45">
      <c r="A13" s="13"/>
      <c r="B13" s="255"/>
      <c r="C13" s="178"/>
      <c r="D13" s="442" t="s">
        <v>157</v>
      </c>
      <c r="E13" s="442"/>
      <c r="F13" s="442"/>
      <c r="G13" s="442"/>
      <c r="H13" s="442"/>
      <c r="I13" s="442"/>
      <c r="J13" s="442"/>
      <c r="K13" s="442"/>
      <c r="L13" s="443"/>
      <c r="M13" s="442"/>
      <c r="N13" s="442"/>
      <c r="O13" s="442"/>
      <c r="P13" s="442"/>
      <c r="Q13" s="442"/>
      <c r="R13" s="442"/>
      <c r="S13" s="444"/>
      <c r="T13" s="444"/>
      <c r="U13" s="445"/>
      <c r="V13" s="446"/>
      <c r="W13" s="257"/>
      <c r="X13" s="208"/>
      <c r="Y13" s="332"/>
      <c r="Z13" s="357"/>
      <c r="AA13" s="390"/>
      <c r="AB13" s="357"/>
      <c r="AC13" s="390" t="s">
        <v>218</v>
      </c>
      <c r="AD13" s="357">
        <f>+V13</f>
        <v>0</v>
      </c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  <c r="BM13" s="13"/>
      <c r="BN13" s="13"/>
      <c r="BO13" s="13"/>
      <c r="BP13" s="13"/>
      <c r="BQ13" s="13"/>
      <c r="BR13" s="13"/>
      <c r="BS13" s="13"/>
      <c r="BT13" s="13"/>
      <c r="BU13" s="13"/>
      <c r="BV13" s="13"/>
      <c r="BW13" s="13"/>
      <c r="BX13" s="13"/>
      <c r="BY13" s="13"/>
      <c r="BZ13" s="13"/>
      <c r="CA13" s="13"/>
      <c r="CB13" s="13"/>
      <c r="CC13" s="13"/>
      <c r="CD13" s="13"/>
      <c r="CE13" s="13"/>
      <c r="CF13" s="13"/>
      <c r="CG13" s="13"/>
      <c r="CH13" s="13"/>
      <c r="CI13" s="13"/>
      <c r="CJ13" s="13"/>
      <c r="CK13" s="13"/>
      <c r="CL13" s="13"/>
      <c r="CM13" s="13"/>
      <c r="CN13" s="13"/>
      <c r="CO13" s="13"/>
      <c r="CP13" s="13"/>
      <c r="CQ13" s="13"/>
      <c r="CR13" s="13"/>
      <c r="CS13" s="13"/>
      <c r="CT13" s="13"/>
      <c r="CU13" s="13"/>
      <c r="CV13" s="13"/>
      <c r="CW13" s="13"/>
      <c r="CX13" s="13"/>
      <c r="CY13" s="13"/>
      <c r="CZ13" s="13"/>
      <c r="DA13" s="13"/>
      <c r="DB13" s="13"/>
      <c r="DC13" s="13"/>
      <c r="DD13" s="13"/>
      <c r="DE13" s="13"/>
      <c r="DF13" s="13"/>
      <c r="DG13" s="13"/>
      <c r="DH13" s="13"/>
      <c r="DI13" s="13"/>
      <c r="DJ13" s="13"/>
      <c r="DK13" s="13"/>
      <c r="DL13" s="13"/>
      <c r="DM13" s="13"/>
      <c r="DN13" s="13"/>
      <c r="DO13" s="13"/>
      <c r="DP13" s="13"/>
      <c r="DQ13" s="13"/>
      <c r="DR13" s="13"/>
      <c r="DS13" s="13"/>
      <c r="DT13" s="13"/>
      <c r="DU13" s="13"/>
      <c r="DV13" s="13"/>
      <c r="DW13" s="13"/>
      <c r="DX13" s="13"/>
      <c r="DY13" s="13"/>
      <c r="DZ13" s="13"/>
      <c r="EA13" s="13"/>
      <c r="EB13" s="13"/>
      <c r="EC13" s="13"/>
      <c r="ED13" s="13"/>
      <c r="EE13" s="13"/>
      <c r="EF13" s="13"/>
      <c r="EG13" s="13"/>
      <c r="EH13" s="13"/>
      <c r="EI13" s="13"/>
      <c r="EJ13" s="13"/>
      <c r="EK13" s="13"/>
      <c r="EL13" s="13"/>
      <c r="EM13" s="13"/>
      <c r="EN13" s="13"/>
      <c r="EO13" s="13"/>
      <c r="EP13" s="13"/>
      <c r="EQ13" s="13"/>
      <c r="ER13" s="13"/>
      <c r="ES13" s="13"/>
      <c r="ET13" s="13"/>
      <c r="EU13" s="13"/>
      <c r="EV13" s="13"/>
      <c r="EW13" s="13"/>
      <c r="EX13" s="13"/>
      <c r="EY13" s="13"/>
      <c r="EZ13" s="13"/>
      <c r="FA13" s="13"/>
      <c r="FB13" s="13"/>
      <c r="FC13" s="13"/>
      <c r="FD13" s="13"/>
      <c r="FE13" s="13"/>
      <c r="FF13" s="13"/>
      <c r="FG13" s="13"/>
      <c r="FH13" s="13"/>
      <c r="FI13" s="13"/>
      <c r="FJ13" s="13"/>
      <c r="FK13" s="13"/>
      <c r="FL13" s="13"/>
      <c r="FM13" s="13"/>
      <c r="FN13" s="13"/>
      <c r="FO13" s="13"/>
      <c r="FP13" s="13"/>
      <c r="FQ13" s="13"/>
      <c r="FR13" s="13"/>
      <c r="FS13" s="13"/>
      <c r="FT13" s="13"/>
      <c r="FU13" s="13"/>
      <c r="FV13" s="13"/>
      <c r="FW13" s="13"/>
      <c r="FX13" s="13"/>
      <c r="FY13" s="13"/>
      <c r="FZ13" s="13"/>
      <c r="GA13" s="13"/>
      <c r="GB13" s="13"/>
      <c r="GC13" s="13"/>
      <c r="GD13" s="13"/>
      <c r="GE13" s="13"/>
      <c r="GF13" s="13"/>
      <c r="GG13" s="13"/>
      <c r="GH13" s="13"/>
      <c r="GI13" s="13"/>
      <c r="GJ13" s="13"/>
      <c r="GK13" s="13"/>
      <c r="GL13" s="13"/>
      <c r="GM13" s="13"/>
      <c r="GN13" s="13"/>
    </row>
    <row r="14" spans="1:197" s="505" customFormat="1" ht="20.25" customHeight="1" x14ac:dyDescent="0.45">
      <c r="A14" s="13"/>
      <c r="B14" s="255"/>
      <c r="C14" s="178"/>
      <c r="D14" s="447" t="s">
        <v>158</v>
      </c>
      <c r="E14" s="442"/>
      <c r="F14" s="442"/>
      <c r="G14" s="442"/>
      <c r="H14" s="442"/>
      <c r="I14" s="442"/>
      <c r="J14" s="442"/>
      <c r="K14" s="442"/>
      <c r="L14" s="448"/>
      <c r="M14" s="442"/>
      <c r="N14" s="442"/>
      <c r="O14" s="442"/>
      <c r="P14" s="442"/>
      <c r="Q14" s="442"/>
      <c r="R14" s="442"/>
      <c r="S14" s="444"/>
      <c r="T14" s="444"/>
      <c r="U14" s="445"/>
      <c r="V14" s="446"/>
      <c r="W14" s="257"/>
      <c r="X14" s="208"/>
      <c r="Y14" s="332"/>
      <c r="Z14" s="357"/>
      <c r="AA14" s="391"/>
      <c r="AB14" s="360"/>
      <c r="AC14" s="390" t="s">
        <v>219</v>
      </c>
      <c r="AD14" s="357">
        <f>+V14</f>
        <v>0</v>
      </c>
      <c r="AE14" s="13"/>
      <c r="AF14" s="13"/>
      <c r="AG14" s="13"/>
      <c r="AH14" s="13"/>
      <c r="AI14" s="13"/>
      <c r="AJ14" s="13"/>
      <c r="AK14" s="13"/>
      <c r="AL14" s="13"/>
      <c r="AM14" s="13"/>
      <c r="AN14" s="13"/>
      <c r="AO14" s="13"/>
      <c r="AP14" s="13"/>
      <c r="AQ14" s="13"/>
      <c r="AR14" s="13"/>
      <c r="AS14" s="13"/>
      <c r="AT14" s="13"/>
      <c r="AU14" s="13"/>
      <c r="AV14" s="13"/>
      <c r="AW14" s="13"/>
      <c r="AX14" s="13"/>
      <c r="AY14" s="13"/>
      <c r="AZ14" s="13"/>
      <c r="BA14" s="13"/>
      <c r="BB14" s="13"/>
      <c r="BC14" s="13"/>
      <c r="BD14" s="13"/>
      <c r="BE14" s="13"/>
      <c r="BF14" s="13"/>
      <c r="BG14" s="13"/>
      <c r="BH14" s="13"/>
      <c r="BI14" s="13"/>
      <c r="BJ14" s="13"/>
      <c r="BK14" s="13"/>
      <c r="BL14" s="13"/>
      <c r="BM14" s="13"/>
      <c r="BN14" s="13"/>
      <c r="BO14" s="13"/>
      <c r="BP14" s="13"/>
      <c r="BQ14" s="13"/>
      <c r="BR14" s="13"/>
      <c r="BS14" s="13"/>
      <c r="BT14" s="13"/>
      <c r="BU14" s="13"/>
      <c r="BV14" s="13"/>
      <c r="BW14" s="13"/>
      <c r="BX14" s="13"/>
      <c r="BY14" s="13"/>
      <c r="BZ14" s="13"/>
      <c r="CA14" s="13"/>
      <c r="CB14" s="13"/>
      <c r="CC14" s="13"/>
      <c r="CD14" s="13"/>
      <c r="CE14" s="13"/>
      <c r="CF14" s="13"/>
      <c r="CG14" s="13"/>
      <c r="CH14" s="13"/>
      <c r="CI14" s="13"/>
      <c r="CJ14" s="13"/>
      <c r="CK14" s="13"/>
      <c r="CL14" s="13"/>
      <c r="CM14" s="13"/>
      <c r="CN14" s="13"/>
      <c r="CO14" s="13"/>
      <c r="CP14" s="13"/>
      <c r="CQ14" s="13"/>
      <c r="CR14" s="13"/>
      <c r="CS14" s="13"/>
      <c r="CT14" s="13"/>
      <c r="CU14" s="13"/>
      <c r="CV14" s="13"/>
      <c r="CW14" s="13"/>
      <c r="CX14" s="13"/>
      <c r="CY14" s="13"/>
      <c r="CZ14" s="13"/>
      <c r="DA14" s="13"/>
      <c r="DB14" s="13"/>
      <c r="DC14" s="13"/>
      <c r="DD14" s="13"/>
      <c r="DE14" s="13"/>
      <c r="DF14" s="13"/>
      <c r="DG14" s="13"/>
      <c r="DH14" s="13"/>
      <c r="DI14" s="13"/>
      <c r="DJ14" s="13"/>
      <c r="DK14" s="13"/>
      <c r="DL14" s="13"/>
      <c r="DM14" s="13"/>
      <c r="DN14" s="13"/>
      <c r="DO14" s="13"/>
      <c r="DP14" s="13"/>
      <c r="DQ14" s="13"/>
      <c r="DR14" s="13"/>
      <c r="DS14" s="13"/>
      <c r="DT14" s="13"/>
      <c r="DU14" s="13"/>
      <c r="DV14" s="13"/>
      <c r="DW14" s="13"/>
      <c r="DX14" s="13"/>
      <c r="DY14" s="13"/>
      <c r="DZ14" s="13"/>
      <c r="EA14" s="13"/>
      <c r="EB14" s="13"/>
      <c r="EC14" s="13"/>
      <c r="ED14" s="13"/>
      <c r="EE14" s="13"/>
      <c r="EF14" s="13"/>
      <c r="EG14" s="13"/>
      <c r="EH14" s="13"/>
      <c r="EI14" s="13"/>
      <c r="EJ14" s="13"/>
      <c r="EK14" s="13"/>
      <c r="EL14" s="13"/>
      <c r="EM14" s="13"/>
      <c r="EN14" s="13"/>
      <c r="EO14" s="13"/>
      <c r="EP14" s="13"/>
      <c r="EQ14" s="13"/>
      <c r="ER14" s="13"/>
      <c r="ES14" s="13"/>
      <c r="ET14" s="13"/>
      <c r="EU14" s="13"/>
      <c r="EV14" s="13"/>
      <c r="EW14" s="13"/>
      <c r="EX14" s="13"/>
      <c r="EY14" s="13"/>
      <c r="EZ14" s="13"/>
      <c r="FA14" s="13"/>
      <c r="FB14" s="13"/>
      <c r="FC14" s="13"/>
      <c r="FD14" s="13"/>
      <c r="FE14" s="13"/>
      <c r="FF14" s="13"/>
      <c r="FG14" s="13"/>
      <c r="FH14" s="13"/>
      <c r="FI14" s="13"/>
      <c r="FJ14" s="13"/>
      <c r="FK14" s="13"/>
      <c r="FL14" s="13"/>
      <c r="FM14" s="13"/>
      <c r="FN14" s="13"/>
      <c r="FO14" s="13"/>
      <c r="FP14" s="13"/>
      <c r="FQ14" s="13"/>
      <c r="FR14" s="13"/>
      <c r="FS14" s="13"/>
      <c r="FT14" s="13"/>
      <c r="FU14" s="13"/>
      <c r="FV14" s="13"/>
      <c r="FW14" s="13"/>
      <c r="FX14" s="13"/>
      <c r="FY14" s="13"/>
      <c r="FZ14" s="13"/>
      <c r="GA14" s="13"/>
      <c r="GB14" s="13"/>
      <c r="GC14" s="13"/>
      <c r="GD14" s="13"/>
      <c r="GE14" s="13"/>
      <c r="GF14" s="13"/>
      <c r="GG14" s="13"/>
      <c r="GH14" s="13"/>
      <c r="GI14" s="13"/>
      <c r="GJ14" s="13"/>
      <c r="GK14" s="13"/>
      <c r="GL14" s="13"/>
      <c r="GM14" s="13"/>
      <c r="GN14" s="13"/>
    </row>
    <row r="15" spans="1:197" s="505" customFormat="1" ht="20.25" customHeight="1" x14ac:dyDescent="0.4">
      <c r="A15" s="13"/>
      <c r="B15" s="255"/>
      <c r="C15" s="178"/>
      <c r="D15" s="447" t="s">
        <v>159</v>
      </c>
      <c r="E15" s="442"/>
      <c r="F15" s="442"/>
      <c r="G15" s="442"/>
      <c r="H15" s="442"/>
      <c r="I15" s="442"/>
      <c r="J15" s="442"/>
      <c r="K15" s="442"/>
      <c r="L15" s="448"/>
      <c r="M15" s="442"/>
      <c r="N15" s="442"/>
      <c r="O15" s="442"/>
      <c r="P15" s="442"/>
      <c r="Q15" s="442"/>
      <c r="R15" s="442"/>
      <c r="S15" s="442"/>
      <c r="T15" s="449"/>
      <c r="U15" s="445"/>
      <c r="V15" s="446"/>
      <c r="W15" s="257"/>
      <c r="X15" s="208"/>
      <c r="Y15" s="332"/>
      <c r="Z15" s="357"/>
      <c r="AA15" s="390"/>
      <c r="AB15" s="357"/>
      <c r="AC15" s="390" t="s">
        <v>220</v>
      </c>
      <c r="AD15" s="357">
        <f>+V15</f>
        <v>0</v>
      </c>
      <c r="AE15" s="13"/>
      <c r="AF15" s="13"/>
      <c r="AG15" s="13"/>
      <c r="AH15" s="13"/>
      <c r="AI15" s="13"/>
      <c r="AJ15" s="13"/>
      <c r="AK15" s="13"/>
      <c r="AL15" s="13"/>
      <c r="AM15" s="13"/>
      <c r="AN15" s="13"/>
      <c r="AO15" s="13"/>
      <c r="AP15" s="13"/>
      <c r="AQ15" s="13"/>
      <c r="AR15" s="13"/>
      <c r="AS15" s="13"/>
      <c r="AT15" s="13"/>
      <c r="AU15" s="13"/>
      <c r="AV15" s="13"/>
      <c r="AW15" s="13"/>
      <c r="AX15" s="13"/>
      <c r="AY15" s="13"/>
      <c r="AZ15" s="13"/>
      <c r="BA15" s="13"/>
      <c r="BB15" s="13"/>
      <c r="BC15" s="13"/>
      <c r="BD15" s="13"/>
      <c r="BE15" s="13"/>
      <c r="BF15" s="13"/>
      <c r="BG15" s="13"/>
      <c r="BH15" s="13"/>
      <c r="BI15" s="13"/>
      <c r="BJ15" s="13"/>
      <c r="BK15" s="13"/>
      <c r="BL15" s="13"/>
      <c r="BM15" s="13"/>
      <c r="BN15" s="13"/>
      <c r="BO15" s="13"/>
      <c r="BP15" s="13"/>
      <c r="BQ15" s="13"/>
      <c r="BR15" s="13"/>
      <c r="BS15" s="13"/>
      <c r="BT15" s="13"/>
      <c r="BU15" s="13"/>
      <c r="BV15" s="13"/>
      <c r="BW15" s="13"/>
      <c r="BX15" s="13"/>
      <c r="BY15" s="13"/>
      <c r="BZ15" s="13"/>
      <c r="CA15" s="13"/>
      <c r="CB15" s="13"/>
      <c r="CC15" s="13"/>
      <c r="CD15" s="13"/>
      <c r="CE15" s="13"/>
      <c r="CF15" s="13"/>
      <c r="CG15" s="13"/>
      <c r="CH15" s="13"/>
      <c r="CI15" s="13"/>
      <c r="CJ15" s="13"/>
      <c r="CK15" s="13"/>
      <c r="CL15" s="13"/>
      <c r="CM15" s="13"/>
      <c r="CN15" s="13"/>
      <c r="CO15" s="13"/>
      <c r="CP15" s="13"/>
      <c r="CQ15" s="13"/>
      <c r="CR15" s="13"/>
      <c r="CS15" s="13"/>
      <c r="CT15" s="13"/>
      <c r="CU15" s="13"/>
      <c r="CV15" s="13"/>
      <c r="CW15" s="13"/>
      <c r="CX15" s="13"/>
      <c r="CY15" s="13"/>
      <c r="CZ15" s="13"/>
      <c r="DA15" s="13"/>
      <c r="DB15" s="13"/>
      <c r="DC15" s="13"/>
      <c r="DD15" s="13"/>
      <c r="DE15" s="13"/>
      <c r="DF15" s="13"/>
      <c r="DG15" s="13"/>
      <c r="DH15" s="13"/>
      <c r="DI15" s="13"/>
      <c r="DJ15" s="13"/>
      <c r="DK15" s="13"/>
      <c r="DL15" s="13"/>
      <c r="DM15" s="13"/>
      <c r="DN15" s="13"/>
      <c r="DO15" s="13"/>
      <c r="DP15" s="13"/>
      <c r="DQ15" s="13"/>
      <c r="DR15" s="13"/>
      <c r="DS15" s="13"/>
      <c r="DT15" s="13"/>
      <c r="DU15" s="13"/>
      <c r="DV15" s="13"/>
      <c r="DW15" s="13"/>
      <c r="DX15" s="13"/>
      <c r="DY15" s="13"/>
      <c r="DZ15" s="13"/>
      <c r="EA15" s="13"/>
      <c r="EB15" s="13"/>
      <c r="EC15" s="13"/>
      <c r="ED15" s="13"/>
      <c r="EE15" s="13"/>
      <c r="EF15" s="13"/>
      <c r="EG15" s="13"/>
      <c r="EH15" s="13"/>
      <c r="EI15" s="13"/>
      <c r="EJ15" s="13"/>
      <c r="EK15" s="13"/>
      <c r="EL15" s="13"/>
      <c r="EM15" s="13"/>
      <c r="EN15" s="13"/>
      <c r="EO15" s="13"/>
      <c r="EP15" s="13"/>
      <c r="EQ15" s="13"/>
      <c r="ER15" s="13"/>
      <c r="ES15" s="13"/>
      <c r="ET15" s="13"/>
      <c r="EU15" s="13"/>
      <c r="EV15" s="13"/>
      <c r="EW15" s="13"/>
      <c r="EX15" s="13"/>
      <c r="EY15" s="13"/>
      <c r="EZ15" s="13"/>
      <c r="FA15" s="13"/>
      <c r="FB15" s="13"/>
      <c r="FC15" s="13"/>
      <c r="FD15" s="13"/>
      <c r="FE15" s="13"/>
      <c r="FF15" s="13"/>
      <c r="FG15" s="13"/>
      <c r="FH15" s="13"/>
      <c r="FI15" s="13"/>
      <c r="FJ15" s="13"/>
      <c r="FK15" s="13"/>
      <c r="FL15" s="13"/>
      <c r="FM15" s="13"/>
      <c r="FN15" s="13"/>
      <c r="FO15" s="13"/>
      <c r="FP15" s="13"/>
      <c r="FQ15" s="13"/>
      <c r="FR15" s="13"/>
      <c r="FS15" s="13"/>
      <c r="FT15" s="13"/>
      <c r="FU15" s="13"/>
      <c r="FV15" s="13"/>
      <c r="FW15" s="13"/>
      <c r="FX15" s="13"/>
      <c r="FY15" s="13"/>
      <c r="FZ15" s="13"/>
      <c r="GA15" s="13"/>
      <c r="GB15" s="13"/>
      <c r="GC15" s="13"/>
      <c r="GD15" s="13"/>
      <c r="GE15" s="13"/>
      <c r="GF15" s="13"/>
      <c r="GG15" s="13"/>
      <c r="GH15" s="13"/>
      <c r="GI15" s="13"/>
      <c r="GJ15" s="13"/>
      <c r="GK15" s="13"/>
      <c r="GL15" s="13"/>
      <c r="GM15" s="13"/>
      <c r="GN15" s="13"/>
    </row>
    <row r="16" spans="1:197" s="505" customFormat="1" ht="20.25" customHeight="1" x14ac:dyDescent="0.45">
      <c r="A16" s="13"/>
      <c r="B16" s="255"/>
      <c r="C16" s="178"/>
      <c r="D16" s="178" t="s">
        <v>160</v>
      </c>
      <c r="E16" s="178"/>
      <c r="F16" s="178"/>
      <c r="G16" s="178"/>
      <c r="H16" s="178"/>
      <c r="I16" s="178"/>
      <c r="J16" s="178"/>
      <c r="K16" s="178"/>
      <c r="L16" s="227"/>
      <c r="M16" s="178"/>
      <c r="N16" s="178"/>
      <c r="O16" s="178"/>
      <c r="P16" s="178"/>
      <c r="Q16" s="178"/>
      <c r="R16" s="178"/>
      <c r="S16" s="178"/>
      <c r="T16" s="178"/>
      <c r="U16" s="179"/>
      <c r="V16" s="192">
        <f>SUM(V12:V15)</f>
        <v>0</v>
      </c>
      <c r="W16" s="257"/>
      <c r="X16" s="208"/>
      <c r="Y16" s="332"/>
      <c r="Z16" s="357"/>
      <c r="AA16" s="390"/>
      <c r="AB16" s="357"/>
      <c r="AC16" s="390" t="s">
        <v>221</v>
      </c>
      <c r="AD16" s="357">
        <f>+V16</f>
        <v>0</v>
      </c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3"/>
      <c r="AZ16" s="13"/>
      <c r="BA16" s="13"/>
      <c r="BB16" s="13"/>
      <c r="BC16" s="13"/>
      <c r="BD16" s="13"/>
      <c r="BE16" s="13"/>
      <c r="BF16" s="13"/>
      <c r="BG16" s="13"/>
      <c r="BH16" s="13"/>
      <c r="BI16" s="13"/>
      <c r="BJ16" s="13"/>
      <c r="BK16" s="13"/>
      <c r="BL16" s="13"/>
      <c r="BM16" s="13"/>
      <c r="BN16" s="13"/>
      <c r="BO16" s="13"/>
      <c r="BP16" s="13"/>
      <c r="BQ16" s="13"/>
      <c r="BR16" s="13"/>
      <c r="BS16" s="13"/>
      <c r="BT16" s="13"/>
      <c r="BU16" s="13"/>
      <c r="BV16" s="13"/>
      <c r="BW16" s="13"/>
      <c r="BX16" s="13"/>
      <c r="BY16" s="13"/>
      <c r="BZ16" s="13"/>
      <c r="CA16" s="13"/>
      <c r="CB16" s="13"/>
      <c r="CC16" s="13"/>
      <c r="CD16" s="13"/>
      <c r="CE16" s="13"/>
      <c r="CF16" s="13"/>
      <c r="CG16" s="13"/>
      <c r="CH16" s="13"/>
      <c r="CI16" s="13"/>
      <c r="CJ16" s="13"/>
      <c r="CK16" s="13"/>
      <c r="CL16" s="13"/>
      <c r="CM16" s="13"/>
      <c r="CN16" s="13"/>
      <c r="CO16" s="13"/>
      <c r="CP16" s="13"/>
      <c r="CQ16" s="13"/>
      <c r="CR16" s="13"/>
      <c r="CS16" s="13"/>
      <c r="CT16" s="13"/>
      <c r="CU16" s="13"/>
      <c r="CV16" s="13"/>
      <c r="CW16" s="13"/>
      <c r="CX16" s="13"/>
      <c r="CY16" s="13"/>
      <c r="CZ16" s="13"/>
      <c r="DA16" s="13"/>
      <c r="DB16" s="13"/>
      <c r="DC16" s="13"/>
      <c r="DD16" s="13"/>
      <c r="DE16" s="13"/>
      <c r="DF16" s="13"/>
      <c r="DG16" s="13"/>
      <c r="DH16" s="13"/>
      <c r="DI16" s="13"/>
      <c r="DJ16" s="13"/>
      <c r="DK16" s="13"/>
      <c r="DL16" s="13"/>
      <c r="DM16" s="13"/>
      <c r="DN16" s="13"/>
      <c r="DO16" s="13"/>
      <c r="DP16" s="13"/>
      <c r="DQ16" s="13"/>
      <c r="DR16" s="13"/>
      <c r="DS16" s="13"/>
      <c r="DT16" s="13"/>
      <c r="DU16" s="13"/>
      <c r="DV16" s="13"/>
      <c r="DW16" s="13"/>
      <c r="DX16" s="13"/>
      <c r="DY16" s="13"/>
      <c r="DZ16" s="13"/>
      <c r="EA16" s="13"/>
      <c r="EB16" s="13"/>
      <c r="EC16" s="13"/>
      <c r="ED16" s="13"/>
      <c r="EE16" s="13"/>
      <c r="EF16" s="13"/>
      <c r="EG16" s="13"/>
      <c r="EH16" s="13"/>
      <c r="EI16" s="13"/>
      <c r="EJ16" s="13"/>
      <c r="EK16" s="13"/>
      <c r="EL16" s="13"/>
      <c r="EM16" s="13"/>
      <c r="EN16" s="13"/>
      <c r="EO16" s="13"/>
      <c r="EP16" s="13"/>
      <c r="EQ16" s="13"/>
      <c r="ER16" s="13"/>
      <c r="ES16" s="13"/>
      <c r="ET16" s="13"/>
      <c r="EU16" s="13"/>
      <c r="EV16" s="13"/>
      <c r="EW16" s="13"/>
      <c r="EX16" s="13"/>
      <c r="EY16" s="13"/>
      <c r="EZ16" s="13"/>
      <c r="FA16" s="13"/>
      <c r="FB16" s="13"/>
      <c r="FC16" s="13"/>
      <c r="FD16" s="13"/>
      <c r="FE16" s="13"/>
      <c r="FF16" s="13"/>
      <c r="FG16" s="13"/>
      <c r="FH16" s="13"/>
      <c r="FI16" s="13"/>
      <c r="FJ16" s="13"/>
      <c r="FK16" s="13"/>
      <c r="FL16" s="13"/>
      <c r="FM16" s="13"/>
      <c r="FN16" s="13"/>
      <c r="FO16" s="13"/>
      <c r="FP16" s="13"/>
      <c r="FQ16" s="13"/>
      <c r="FR16" s="13"/>
      <c r="FS16" s="13"/>
      <c r="FT16" s="13"/>
      <c r="FU16" s="13"/>
      <c r="FV16" s="13"/>
      <c r="FW16" s="13"/>
      <c r="FX16" s="13"/>
      <c r="FY16" s="13"/>
      <c r="FZ16" s="13"/>
      <c r="GA16" s="13"/>
      <c r="GB16" s="13"/>
      <c r="GC16" s="13"/>
      <c r="GD16" s="13"/>
      <c r="GE16" s="13"/>
      <c r="GF16" s="13"/>
      <c r="GG16" s="13"/>
      <c r="GH16" s="13"/>
      <c r="GI16" s="13"/>
      <c r="GJ16" s="13"/>
      <c r="GK16" s="13"/>
      <c r="GL16" s="13"/>
      <c r="GM16" s="13"/>
      <c r="GN16" s="13"/>
    </row>
    <row r="17" spans="1:196" s="505" customFormat="1" ht="20.25" customHeight="1" x14ac:dyDescent="0.45">
      <c r="A17" s="13"/>
      <c r="B17" s="255"/>
      <c r="C17" s="191"/>
      <c r="D17" s="177"/>
      <c r="E17" s="178"/>
      <c r="F17" s="178"/>
      <c r="G17" s="178"/>
      <c r="H17" s="178"/>
      <c r="I17" s="178"/>
      <c r="J17" s="178"/>
      <c r="K17" s="178"/>
      <c r="L17" s="178"/>
      <c r="M17" s="178"/>
      <c r="N17" s="178"/>
      <c r="O17" s="178"/>
      <c r="P17" s="178"/>
      <c r="Q17" s="178"/>
      <c r="R17" s="178"/>
      <c r="S17" s="178"/>
      <c r="T17" s="178"/>
      <c r="U17" s="179"/>
      <c r="V17" s="178"/>
      <c r="W17" s="257"/>
      <c r="X17" s="208"/>
      <c r="Y17" s="332"/>
      <c r="Z17" s="357"/>
      <c r="AA17" s="390"/>
      <c r="AB17" s="357"/>
      <c r="AC17" s="390"/>
      <c r="AD17" s="357"/>
      <c r="AE17" s="13"/>
      <c r="AF17" s="44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3"/>
      <c r="AZ17" s="13"/>
      <c r="BA17" s="13"/>
      <c r="BB17" s="13"/>
      <c r="BC17" s="13"/>
      <c r="BD17" s="13"/>
      <c r="BE17" s="13"/>
      <c r="BF17" s="13"/>
      <c r="BG17" s="13"/>
      <c r="BH17" s="13"/>
      <c r="BI17" s="13"/>
      <c r="BJ17" s="13"/>
      <c r="BK17" s="13"/>
      <c r="BL17" s="13"/>
      <c r="BM17" s="13"/>
      <c r="BN17" s="13"/>
      <c r="BO17" s="13"/>
      <c r="BP17" s="13"/>
      <c r="BQ17" s="13"/>
      <c r="BR17" s="13"/>
      <c r="BS17" s="13"/>
      <c r="BT17" s="13"/>
      <c r="BU17" s="13"/>
      <c r="BV17" s="13"/>
      <c r="BW17" s="13"/>
      <c r="BX17" s="13"/>
      <c r="BY17" s="13"/>
      <c r="BZ17" s="13"/>
      <c r="CA17" s="13"/>
      <c r="CB17" s="13"/>
      <c r="CC17" s="13"/>
      <c r="CD17" s="13"/>
      <c r="CE17" s="13"/>
      <c r="CF17" s="13"/>
      <c r="CG17" s="13"/>
      <c r="CH17" s="13"/>
      <c r="CI17" s="13"/>
      <c r="CJ17" s="13"/>
      <c r="CK17" s="13"/>
      <c r="CL17" s="13"/>
      <c r="CM17" s="13"/>
      <c r="CN17" s="13"/>
      <c r="CO17" s="13"/>
      <c r="CP17" s="13"/>
      <c r="CQ17" s="13"/>
      <c r="CR17" s="13"/>
      <c r="CS17" s="13"/>
      <c r="CT17" s="13"/>
      <c r="CU17" s="13"/>
      <c r="CV17" s="13"/>
      <c r="CW17" s="13"/>
      <c r="CX17" s="13"/>
      <c r="CY17" s="13"/>
      <c r="CZ17" s="13"/>
      <c r="DA17" s="13"/>
      <c r="DB17" s="13"/>
      <c r="DC17" s="13"/>
      <c r="DD17" s="13"/>
      <c r="DE17" s="13"/>
      <c r="DF17" s="13"/>
      <c r="DG17" s="13"/>
      <c r="DH17" s="13"/>
      <c r="DI17" s="13"/>
      <c r="DJ17" s="13"/>
      <c r="DK17" s="13"/>
      <c r="DL17" s="13"/>
      <c r="DM17" s="13"/>
      <c r="DN17" s="13"/>
      <c r="DO17" s="13"/>
      <c r="DP17" s="13"/>
      <c r="DQ17" s="13"/>
      <c r="DR17" s="13"/>
      <c r="DS17" s="13"/>
      <c r="DT17" s="13"/>
      <c r="DU17" s="13"/>
      <c r="DV17" s="13"/>
      <c r="DW17" s="13"/>
      <c r="DX17" s="13"/>
      <c r="DY17" s="13"/>
      <c r="DZ17" s="13"/>
      <c r="EA17" s="13"/>
      <c r="EB17" s="13"/>
      <c r="EC17" s="13"/>
      <c r="ED17" s="13"/>
      <c r="EE17" s="13"/>
      <c r="EF17" s="13"/>
      <c r="EG17" s="13"/>
      <c r="EH17" s="13"/>
      <c r="EI17" s="13"/>
      <c r="EJ17" s="13"/>
      <c r="EK17" s="13"/>
      <c r="EL17" s="13"/>
      <c r="EM17" s="13"/>
      <c r="EN17" s="13"/>
      <c r="EO17" s="13"/>
      <c r="EP17" s="13"/>
      <c r="EQ17" s="13"/>
      <c r="ER17" s="13"/>
      <c r="ES17" s="13"/>
      <c r="ET17" s="13"/>
      <c r="EU17" s="13"/>
      <c r="EV17" s="13"/>
      <c r="EW17" s="13"/>
      <c r="EX17" s="13"/>
      <c r="EY17" s="13"/>
      <c r="EZ17" s="13"/>
      <c r="FA17" s="13"/>
      <c r="FB17" s="13"/>
      <c r="FC17" s="13"/>
      <c r="FD17" s="13"/>
      <c r="FE17" s="13"/>
      <c r="FF17" s="13"/>
      <c r="FG17" s="13"/>
      <c r="FH17" s="13"/>
      <c r="FI17" s="13"/>
      <c r="FJ17" s="13"/>
      <c r="FK17" s="13"/>
      <c r="FL17" s="13"/>
      <c r="FM17" s="13"/>
      <c r="FN17" s="13"/>
      <c r="FO17" s="13"/>
      <c r="FP17" s="13"/>
      <c r="FQ17" s="13"/>
      <c r="FR17" s="13"/>
      <c r="FS17" s="13"/>
      <c r="FT17" s="13"/>
      <c r="FU17" s="13"/>
      <c r="FV17" s="13"/>
      <c r="FW17" s="13"/>
      <c r="FX17" s="13"/>
      <c r="FY17" s="13"/>
      <c r="FZ17" s="13"/>
      <c r="GA17" s="13"/>
      <c r="GB17" s="13"/>
      <c r="GC17" s="13"/>
      <c r="GD17" s="13"/>
      <c r="GE17" s="13"/>
      <c r="GF17" s="13"/>
      <c r="GG17" s="13"/>
      <c r="GH17" s="13"/>
      <c r="GI17" s="13"/>
      <c r="GJ17" s="13"/>
      <c r="GK17" s="13"/>
      <c r="GL17" s="13"/>
      <c r="GM17" s="13"/>
      <c r="GN17" s="13"/>
    </row>
    <row r="18" spans="1:196" s="505" customFormat="1" ht="20.25" customHeight="1" x14ac:dyDescent="0.45">
      <c r="A18" s="13"/>
      <c r="B18" s="255"/>
      <c r="C18" s="191"/>
      <c r="D18" s="177"/>
      <c r="E18" s="178"/>
      <c r="F18" s="178"/>
      <c r="G18" s="178"/>
      <c r="H18" s="178"/>
      <c r="I18" s="178"/>
      <c r="J18" s="178"/>
      <c r="K18" s="178"/>
      <c r="L18" s="178"/>
      <c r="M18" s="178"/>
      <c r="N18" s="178"/>
      <c r="O18" s="178"/>
      <c r="P18" s="178"/>
      <c r="Q18" s="178"/>
      <c r="R18" s="178"/>
      <c r="S18" s="178"/>
      <c r="T18" s="178"/>
      <c r="U18" s="179"/>
      <c r="V18" s="178"/>
      <c r="W18" s="257"/>
      <c r="X18" s="208"/>
      <c r="Y18" s="332"/>
      <c r="Z18" s="357"/>
      <c r="AA18" s="390"/>
      <c r="AB18" s="357"/>
      <c r="AC18" s="390"/>
      <c r="AD18" s="357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3"/>
      <c r="AZ18" s="13"/>
      <c r="BA18" s="13"/>
      <c r="BB18" s="13"/>
      <c r="BC18" s="13"/>
      <c r="BD18" s="13"/>
      <c r="BE18" s="13"/>
      <c r="BF18" s="13"/>
      <c r="BG18" s="13"/>
      <c r="BH18" s="13"/>
      <c r="BI18" s="13"/>
      <c r="BJ18" s="13"/>
      <c r="BK18" s="13"/>
      <c r="BL18" s="13"/>
      <c r="BM18" s="13"/>
      <c r="BN18" s="13"/>
      <c r="BO18" s="13"/>
      <c r="BP18" s="13"/>
      <c r="BQ18" s="13"/>
      <c r="BR18" s="13"/>
      <c r="BS18" s="13"/>
      <c r="BT18" s="13"/>
      <c r="BU18" s="13"/>
      <c r="BV18" s="13"/>
      <c r="BW18" s="13"/>
      <c r="BX18" s="13"/>
      <c r="BY18" s="13"/>
      <c r="BZ18" s="13"/>
      <c r="CA18" s="13"/>
      <c r="CB18" s="13"/>
      <c r="CC18" s="13"/>
      <c r="CD18" s="13"/>
      <c r="CE18" s="13"/>
      <c r="CF18" s="13"/>
      <c r="CG18" s="13"/>
      <c r="CH18" s="13"/>
      <c r="CI18" s="13"/>
      <c r="CJ18" s="13"/>
      <c r="CK18" s="13"/>
      <c r="CL18" s="13"/>
      <c r="CM18" s="13"/>
      <c r="CN18" s="13"/>
      <c r="CO18" s="13"/>
      <c r="CP18" s="13"/>
      <c r="CQ18" s="13"/>
      <c r="CR18" s="13"/>
      <c r="CS18" s="13"/>
      <c r="CT18" s="13"/>
      <c r="CU18" s="13"/>
      <c r="CV18" s="13"/>
      <c r="CW18" s="13"/>
      <c r="CX18" s="13"/>
      <c r="CY18" s="13"/>
      <c r="CZ18" s="13"/>
      <c r="DA18" s="13"/>
      <c r="DB18" s="13"/>
      <c r="DC18" s="13"/>
      <c r="DD18" s="13"/>
      <c r="DE18" s="13"/>
      <c r="DF18" s="13"/>
      <c r="DG18" s="13"/>
      <c r="DH18" s="13"/>
      <c r="DI18" s="13"/>
      <c r="DJ18" s="13"/>
      <c r="DK18" s="13"/>
      <c r="DL18" s="13"/>
      <c r="DM18" s="13"/>
      <c r="DN18" s="13"/>
      <c r="DO18" s="13"/>
      <c r="DP18" s="13"/>
      <c r="DQ18" s="13"/>
      <c r="DR18" s="13"/>
      <c r="DS18" s="13"/>
      <c r="DT18" s="13"/>
      <c r="DU18" s="13"/>
      <c r="DV18" s="13"/>
      <c r="DW18" s="13"/>
      <c r="DX18" s="13"/>
      <c r="DY18" s="13"/>
      <c r="DZ18" s="13"/>
      <c r="EA18" s="13"/>
      <c r="EB18" s="13"/>
      <c r="EC18" s="13"/>
      <c r="ED18" s="13"/>
      <c r="EE18" s="13"/>
      <c r="EF18" s="13"/>
      <c r="EG18" s="13"/>
      <c r="EH18" s="13"/>
      <c r="EI18" s="13"/>
      <c r="EJ18" s="13"/>
      <c r="EK18" s="13"/>
      <c r="EL18" s="13"/>
      <c r="EM18" s="13"/>
      <c r="EN18" s="13"/>
      <c r="EO18" s="13"/>
      <c r="EP18" s="13"/>
      <c r="EQ18" s="13"/>
      <c r="ER18" s="13"/>
      <c r="ES18" s="13"/>
      <c r="ET18" s="13"/>
      <c r="EU18" s="13"/>
      <c r="EV18" s="13"/>
      <c r="EW18" s="13"/>
      <c r="EX18" s="13"/>
      <c r="EY18" s="13"/>
      <c r="EZ18" s="13"/>
      <c r="FA18" s="13"/>
      <c r="FB18" s="13"/>
      <c r="FC18" s="13"/>
      <c r="FD18" s="13"/>
      <c r="FE18" s="13"/>
      <c r="FF18" s="13"/>
      <c r="FG18" s="13"/>
      <c r="FH18" s="13"/>
      <c r="FI18" s="13"/>
      <c r="FJ18" s="13"/>
      <c r="FK18" s="13"/>
      <c r="FL18" s="13"/>
      <c r="FM18" s="13"/>
      <c r="FN18" s="13"/>
      <c r="FO18" s="13"/>
      <c r="FP18" s="13"/>
      <c r="FQ18" s="13"/>
      <c r="FR18" s="13"/>
      <c r="FS18" s="13"/>
      <c r="FT18" s="13"/>
      <c r="FU18" s="13"/>
      <c r="FV18" s="13"/>
      <c r="FW18" s="13"/>
      <c r="FX18" s="13"/>
      <c r="FY18" s="13"/>
      <c r="FZ18" s="13"/>
      <c r="GA18" s="13"/>
      <c r="GB18" s="13"/>
      <c r="GC18" s="13"/>
      <c r="GD18" s="13"/>
      <c r="GE18" s="13"/>
      <c r="GF18" s="13"/>
      <c r="GG18" s="13"/>
      <c r="GH18" s="13"/>
      <c r="GI18" s="13"/>
      <c r="GJ18" s="13"/>
      <c r="GK18" s="13"/>
      <c r="GL18" s="13"/>
      <c r="GM18" s="13"/>
      <c r="GN18" s="13"/>
    </row>
    <row r="19" spans="1:196" s="501" customFormat="1" ht="20.25" customHeight="1" thickBot="1" x14ac:dyDescent="0.5">
      <c r="A19" s="44"/>
      <c r="B19" s="259"/>
      <c r="C19" s="231" t="s">
        <v>91</v>
      </c>
      <c r="D19" s="232"/>
      <c r="E19" s="233"/>
      <c r="F19" s="233"/>
      <c r="G19" s="233"/>
      <c r="H19" s="233"/>
      <c r="I19" s="233"/>
      <c r="J19" s="233"/>
      <c r="K19" s="233"/>
      <c r="L19" s="233"/>
      <c r="M19" s="233"/>
      <c r="N19" s="233"/>
      <c r="O19" s="233"/>
      <c r="P19" s="233"/>
      <c r="Q19" s="233"/>
      <c r="R19" s="233"/>
      <c r="S19" s="233"/>
      <c r="T19" s="233"/>
      <c r="U19" s="234"/>
      <c r="V19" s="233"/>
      <c r="W19" s="257"/>
      <c r="X19" s="208"/>
      <c r="Y19" s="333"/>
      <c r="Z19" s="357"/>
      <c r="AA19" s="392"/>
      <c r="AB19" s="357"/>
      <c r="AC19" s="392"/>
      <c r="AD19" s="357"/>
      <c r="AE19" s="44"/>
      <c r="AF19" s="44"/>
      <c r="AG19" s="45"/>
      <c r="AH19" s="44"/>
      <c r="AI19" s="44"/>
      <c r="AJ19" s="44"/>
      <c r="AK19" s="44"/>
      <c r="AL19" s="44"/>
      <c r="AM19" s="44"/>
      <c r="AN19" s="44"/>
      <c r="AO19" s="44"/>
      <c r="AP19" s="44"/>
      <c r="AQ19" s="44"/>
      <c r="AR19" s="44"/>
      <c r="AS19" s="44"/>
      <c r="AT19" s="44"/>
      <c r="AU19" s="44"/>
      <c r="AV19" s="44"/>
      <c r="AW19" s="44"/>
      <c r="AX19" s="44"/>
      <c r="AY19" s="44"/>
      <c r="AZ19" s="44"/>
      <c r="BA19" s="44"/>
      <c r="BB19" s="44"/>
      <c r="BC19" s="44"/>
      <c r="BD19" s="44"/>
      <c r="BE19" s="44"/>
      <c r="BF19" s="44"/>
      <c r="BG19" s="44"/>
      <c r="BH19" s="44"/>
      <c r="BI19" s="44"/>
      <c r="BJ19" s="44"/>
      <c r="BK19" s="44"/>
      <c r="BL19" s="44"/>
      <c r="BM19" s="44"/>
      <c r="BN19" s="44"/>
      <c r="BO19" s="44"/>
      <c r="BP19" s="44"/>
      <c r="BQ19" s="44"/>
      <c r="BR19" s="44"/>
      <c r="BS19" s="44"/>
      <c r="BT19" s="44"/>
      <c r="BU19" s="44"/>
      <c r="BV19" s="44"/>
      <c r="BW19" s="44"/>
      <c r="BX19" s="44"/>
      <c r="BY19" s="44"/>
      <c r="BZ19" s="44"/>
      <c r="CA19" s="44"/>
      <c r="CB19" s="44"/>
      <c r="CC19" s="44"/>
      <c r="CD19" s="44"/>
      <c r="CE19" s="44"/>
      <c r="CF19" s="44"/>
      <c r="CG19" s="44"/>
      <c r="CH19" s="44"/>
      <c r="CI19" s="44"/>
      <c r="CJ19" s="44"/>
      <c r="CK19" s="44"/>
      <c r="CL19" s="44"/>
      <c r="CM19" s="44"/>
      <c r="CN19" s="44"/>
      <c r="CO19" s="44"/>
      <c r="CP19" s="44"/>
      <c r="CQ19" s="44"/>
      <c r="CR19" s="44"/>
      <c r="CS19" s="44"/>
      <c r="CT19" s="44"/>
      <c r="CU19" s="44"/>
      <c r="CV19" s="44"/>
      <c r="CW19" s="44"/>
      <c r="CX19" s="44"/>
      <c r="CY19" s="44"/>
      <c r="CZ19" s="44"/>
      <c r="DA19" s="44"/>
      <c r="DB19" s="44"/>
      <c r="DC19" s="44"/>
      <c r="DD19" s="44"/>
      <c r="DE19" s="44"/>
      <c r="DF19" s="44"/>
      <c r="DG19" s="44"/>
      <c r="DH19" s="44"/>
      <c r="DI19" s="44"/>
      <c r="DJ19" s="44"/>
      <c r="DK19" s="44"/>
      <c r="DL19" s="44"/>
      <c r="DM19" s="44"/>
      <c r="DN19" s="44"/>
      <c r="DO19" s="44"/>
      <c r="DP19" s="44"/>
      <c r="DQ19" s="44"/>
      <c r="DR19" s="44"/>
      <c r="DS19" s="44"/>
      <c r="DT19" s="44"/>
      <c r="DU19" s="44"/>
      <c r="DV19" s="44"/>
      <c r="DW19" s="44"/>
      <c r="DX19" s="44"/>
      <c r="DY19" s="44"/>
      <c r="DZ19" s="44"/>
      <c r="EA19" s="44"/>
      <c r="EB19" s="44"/>
      <c r="EC19" s="44"/>
      <c r="ED19" s="44"/>
      <c r="EE19" s="44"/>
      <c r="EF19" s="44"/>
      <c r="EG19" s="44"/>
      <c r="EH19" s="44"/>
      <c r="EI19" s="44"/>
      <c r="EJ19" s="44"/>
      <c r="EK19" s="44"/>
      <c r="EL19" s="44"/>
      <c r="EM19" s="44"/>
      <c r="EN19" s="44"/>
      <c r="EO19" s="44"/>
      <c r="EP19" s="44"/>
      <c r="EQ19" s="44"/>
      <c r="ER19" s="44"/>
      <c r="ES19" s="44"/>
      <c r="ET19" s="44"/>
      <c r="EU19" s="44"/>
      <c r="EV19" s="44"/>
      <c r="EW19" s="44"/>
      <c r="EX19" s="44"/>
      <c r="EY19" s="44"/>
      <c r="EZ19" s="44"/>
      <c r="FA19" s="44"/>
      <c r="FB19" s="44"/>
      <c r="FC19" s="44"/>
      <c r="FD19" s="44"/>
      <c r="FE19" s="44"/>
      <c r="FF19" s="44"/>
      <c r="FG19" s="44"/>
      <c r="FH19" s="44"/>
      <c r="FI19" s="44"/>
      <c r="FJ19" s="44"/>
      <c r="FK19" s="44"/>
      <c r="FL19" s="44"/>
      <c r="FM19" s="44"/>
      <c r="FN19" s="44"/>
      <c r="FO19" s="44"/>
      <c r="FP19" s="44"/>
      <c r="FQ19" s="44"/>
      <c r="FR19" s="44"/>
      <c r="FS19" s="44"/>
      <c r="FT19" s="44"/>
      <c r="FU19" s="44"/>
      <c r="FV19" s="44"/>
      <c r="FW19" s="44"/>
      <c r="FX19" s="44"/>
      <c r="FY19" s="44"/>
      <c r="FZ19" s="44"/>
      <c r="GA19" s="44"/>
      <c r="GB19" s="44"/>
      <c r="GC19" s="44"/>
      <c r="GD19" s="44"/>
      <c r="GE19" s="44"/>
      <c r="GF19" s="44"/>
      <c r="GG19" s="44"/>
      <c r="GH19" s="44"/>
      <c r="GI19" s="44"/>
      <c r="GJ19" s="44"/>
      <c r="GK19" s="44"/>
      <c r="GL19" s="44"/>
      <c r="GM19" s="44"/>
      <c r="GN19" s="44"/>
    </row>
    <row r="20" spans="1:196" s="505" customFormat="1" ht="20.25" customHeight="1" x14ac:dyDescent="0.45">
      <c r="A20" s="13"/>
      <c r="B20" s="255"/>
      <c r="C20" s="191"/>
      <c r="D20" s="177"/>
      <c r="E20" s="178"/>
      <c r="F20" s="178"/>
      <c r="G20" s="178"/>
      <c r="H20" s="178"/>
      <c r="I20" s="178"/>
      <c r="J20" s="178"/>
      <c r="K20" s="178"/>
      <c r="L20" s="178"/>
      <c r="M20" s="178"/>
      <c r="N20" s="178"/>
      <c r="O20" s="178"/>
      <c r="P20" s="178"/>
      <c r="Q20" s="178"/>
      <c r="R20" s="178"/>
      <c r="S20" s="178"/>
      <c r="T20" s="178"/>
      <c r="U20" s="179"/>
      <c r="V20" s="178"/>
      <c r="W20" s="257"/>
      <c r="X20" s="208"/>
      <c r="Y20" s="332"/>
      <c r="Z20" s="357"/>
      <c r="AA20" s="390"/>
      <c r="AB20" s="357"/>
      <c r="AC20" s="390"/>
      <c r="AD20" s="357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3"/>
      <c r="AZ20" s="13"/>
      <c r="BA20" s="13"/>
      <c r="BB20" s="13"/>
      <c r="BC20" s="13"/>
      <c r="BD20" s="13"/>
      <c r="BE20" s="13"/>
      <c r="BF20" s="13"/>
      <c r="BG20" s="13"/>
      <c r="BH20" s="13"/>
      <c r="BI20" s="13"/>
      <c r="BJ20" s="13"/>
      <c r="BK20" s="13"/>
      <c r="BL20" s="13"/>
      <c r="BM20" s="13"/>
      <c r="BN20" s="13"/>
      <c r="BO20" s="13"/>
      <c r="BP20" s="13"/>
      <c r="BQ20" s="13"/>
      <c r="BR20" s="13"/>
      <c r="BS20" s="13"/>
      <c r="BT20" s="13"/>
      <c r="BU20" s="13"/>
      <c r="BV20" s="13"/>
      <c r="BW20" s="13"/>
      <c r="BX20" s="13"/>
      <c r="BY20" s="13"/>
      <c r="BZ20" s="13"/>
      <c r="CA20" s="13"/>
      <c r="CB20" s="13"/>
      <c r="CC20" s="13"/>
      <c r="CD20" s="13"/>
      <c r="CE20" s="13"/>
      <c r="CF20" s="13"/>
      <c r="CG20" s="13"/>
      <c r="CH20" s="13"/>
      <c r="CI20" s="13"/>
      <c r="CJ20" s="13"/>
      <c r="CK20" s="13"/>
      <c r="CL20" s="13"/>
      <c r="CM20" s="13"/>
      <c r="CN20" s="13"/>
      <c r="CO20" s="13"/>
      <c r="CP20" s="13"/>
      <c r="CQ20" s="13"/>
      <c r="CR20" s="13"/>
      <c r="CS20" s="13"/>
      <c r="CT20" s="13"/>
      <c r="CU20" s="13"/>
      <c r="CV20" s="13"/>
      <c r="CW20" s="13"/>
      <c r="CX20" s="13"/>
      <c r="CY20" s="13"/>
      <c r="CZ20" s="13"/>
      <c r="DA20" s="13"/>
      <c r="DB20" s="13"/>
      <c r="DC20" s="13"/>
      <c r="DD20" s="13"/>
      <c r="DE20" s="13"/>
      <c r="DF20" s="13"/>
      <c r="DG20" s="13"/>
      <c r="DH20" s="13"/>
      <c r="DI20" s="13"/>
      <c r="DJ20" s="13"/>
      <c r="DK20" s="13"/>
      <c r="DL20" s="13"/>
      <c r="DM20" s="13"/>
      <c r="DN20" s="13"/>
      <c r="DO20" s="13"/>
      <c r="DP20" s="13"/>
      <c r="DQ20" s="13"/>
      <c r="DR20" s="13"/>
      <c r="DS20" s="13"/>
      <c r="DT20" s="13"/>
      <c r="DU20" s="13"/>
      <c r="DV20" s="13"/>
      <c r="DW20" s="13"/>
      <c r="DX20" s="13"/>
      <c r="DY20" s="13"/>
      <c r="DZ20" s="13"/>
      <c r="EA20" s="13"/>
      <c r="EB20" s="13"/>
      <c r="EC20" s="13"/>
      <c r="ED20" s="13"/>
      <c r="EE20" s="13"/>
      <c r="EF20" s="13"/>
      <c r="EG20" s="13"/>
      <c r="EH20" s="13"/>
      <c r="EI20" s="13"/>
      <c r="EJ20" s="13"/>
      <c r="EK20" s="13"/>
      <c r="EL20" s="13"/>
      <c r="EM20" s="13"/>
      <c r="EN20" s="13"/>
      <c r="EO20" s="13"/>
      <c r="EP20" s="13"/>
      <c r="EQ20" s="13"/>
      <c r="ER20" s="13"/>
      <c r="ES20" s="13"/>
      <c r="ET20" s="13"/>
      <c r="EU20" s="13"/>
      <c r="EV20" s="13"/>
      <c r="EW20" s="13"/>
      <c r="EX20" s="13"/>
      <c r="EY20" s="13"/>
      <c r="EZ20" s="13"/>
      <c r="FA20" s="13"/>
      <c r="FB20" s="13"/>
      <c r="FC20" s="13"/>
      <c r="FD20" s="13"/>
      <c r="FE20" s="13"/>
      <c r="FF20" s="13"/>
      <c r="FG20" s="13"/>
      <c r="FH20" s="13"/>
      <c r="FI20" s="13"/>
      <c r="FJ20" s="13"/>
      <c r="FK20" s="13"/>
      <c r="FL20" s="13"/>
      <c r="FM20" s="13"/>
      <c r="FN20" s="13"/>
      <c r="FO20" s="13"/>
      <c r="FP20" s="13"/>
      <c r="FQ20" s="13"/>
      <c r="FR20" s="13"/>
      <c r="FS20" s="13"/>
      <c r="FT20" s="13"/>
      <c r="FU20" s="13"/>
      <c r="FV20" s="13"/>
      <c r="FW20" s="13"/>
      <c r="FX20" s="13"/>
      <c r="FY20" s="13"/>
      <c r="FZ20" s="13"/>
      <c r="GA20" s="13"/>
      <c r="GB20" s="13"/>
      <c r="GC20" s="13"/>
      <c r="GD20" s="13"/>
      <c r="GE20" s="13"/>
      <c r="GF20" s="13"/>
      <c r="GG20" s="13"/>
      <c r="GH20" s="13"/>
      <c r="GI20" s="13"/>
      <c r="GJ20" s="13"/>
      <c r="GK20" s="13"/>
      <c r="GL20" s="13"/>
      <c r="GM20" s="13"/>
      <c r="GN20" s="13"/>
    </row>
    <row r="21" spans="1:196" s="505" customFormat="1" ht="20.25" customHeight="1" thickBot="1" x14ac:dyDescent="0.5">
      <c r="A21" s="13"/>
      <c r="B21" s="255"/>
      <c r="C21" s="178"/>
      <c r="D21" s="228" t="s">
        <v>32</v>
      </c>
      <c r="E21" s="229"/>
      <c r="F21" s="229"/>
      <c r="G21" s="229"/>
      <c r="H21" s="229"/>
      <c r="I21" s="229"/>
      <c r="J21" s="229"/>
      <c r="K21" s="229"/>
      <c r="L21" s="229"/>
      <c r="M21" s="229"/>
      <c r="N21" s="229"/>
      <c r="O21" s="229"/>
      <c r="P21" s="229"/>
      <c r="Q21" s="229"/>
      <c r="R21" s="229"/>
      <c r="S21" s="229"/>
      <c r="T21" s="229"/>
      <c r="U21" s="230"/>
      <c r="V21" s="229"/>
      <c r="W21" s="257"/>
      <c r="X21" s="208"/>
      <c r="Y21" s="332"/>
      <c r="Z21" s="357"/>
      <c r="AA21" s="390"/>
      <c r="AB21" s="357"/>
      <c r="AC21" s="390"/>
      <c r="AD21" s="357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3"/>
      <c r="AZ21" s="13"/>
      <c r="BA21" s="13"/>
      <c r="BB21" s="13"/>
      <c r="BC21" s="13"/>
      <c r="BD21" s="13"/>
      <c r="BE21" s="13"/>
      <c r="BF21" s="13"/>
      <c r="BG21" s="13"/>
      <c r="BH21" s="13"/>
      <c r="BI21" s="13"/>
      <c r="BJ21" s="13"/>
      <c r="BK21" s="13"/>
      <c r="BL21" s="13"/>
      <c r="BM21" s="13"/>
      <c r="BN21" s="13"/>
      <c r="BO21" s="13"/>
      <c r="BP21" s="13"/>
      <c r="BQ21" s="13"/>
      <c r="BR21" s="13"/>
      <c r="BS21" s="13"/>
      <c r="BT21" s="13"/>
      <c r="BU21" s="13"/>
      <c r="BV21" s="13"/>
      <c r="BW21" s="13"/>
      <c r="BX21" s="13"/>
      <c r="BY21" s="13"/>
      <c r="BZ21" s="13"/>
      <c r="CA21" s="13"/>
      <c r="CB21" s="13"/>
      <c r="CC21" s="13"/>
      <c r="CD21" s="13"/>
      <c r="CE21" s="13"/>
      <c r="CF21" s="13"/>
      <c r="CG21" s="13"/>
      <c r="CH21" s="13"/>
      <c r="CI21" s="13"/>
      <c r="CJ21" s="13"/>
      <c r="CK21" s="13"/>
      <c r="CL21" s="13"/>
      <c r="CM21" s="13"/>
      <c r="CN21" s="13"/>
      <c r="CO21" s="13"/>
      <c r="CP21" s="13"/>
      <c r="CQ21" s="13"/>
      <c r="CR21" s="13"/>
      <c r="CS21" s="13"/>
      <c r="CT21" s="13"/>
      <c r="CU21" s="13"/>
      <c r="CV21" s="13"/>
      <c r="CW21" s="13"/>
      <c r="CX21" s="13"/>
      <c r="CY21" s="13"/>
      <c r="CZ21" s="13"/>
      <c r="DA21" s="13"/>
      <c r="DB21" s="13"/>
      <c r="DC21" s="13"/>
      <c r="DD21" s="13"/>
      <c r="DE21" s="13"/>
      <c r="DF21" s="13"/>
      <c r="DG21" s="13"/>
      <c r="DH21" s="13"/>
      <c r="DI21" s="13"/>
      <c r="DJ21" s="13"/>
      <c r="DK21" s="13"/>
      <c r="DL21" s="13"/>
      <c r="DM21" s="13"/>
      <c r="DN21" s="13"/>
      <c r="DO21" s="13"/>
      <c r="DP21" s="13"/>
      <c r="DQ21" s="13"/>
      <c r="DR21" s="13"/>
      <c r="DS21" s="13"/>
      <c r="DT21" s="13"/>
      <c r="DU21" s="13"/>
      <c r="DV21" s="13"/>
      <c r="DW21" s="13"/>
      <c r="DX21" s="13"/>
      <c r="DY21" s="13"/>
      <c r="DZ21" s="13"/>
      <c r="EA21" s="13"/>
      <c r="EB21" s="13"/>
      <c r="EC21" s="13"/>
      <c r="ED21" s="13"/>
      <c r="EE21" s="13"/>
      <c r="EF21" s="13"/>
      <c r="EG21" s="13"/>
      <c r="EH21" s="13"/>
      <c r="EI21" s="13"/>
      <c r="EJ21" s="13"/>
      <c r="EK21" s="13"/>
      <c r="EL21" s="13"/>
      <c r="EM21" s="13"/>
      <c r="EN21" s="13"/>
      <c r="EO21" s="13"/>
      <c r="EP21" s="13"/>
      <c r="EQ21" s="13"/>
      <c r="ER21" s="13"/>
      <c r="ES21" s="13"/>
      <c r="ET21" s="13"/>
      <c r="EU21" s="13"/>
      <c r="EV21" s="13"/>
      <c r="EW21" s="13"/>
      <c r="EX21" s="13"/>
      <c r="EY21" s="13"/>
      <c r="EZ21" s="13"/>
      <c r="FA21" s="13"/>
      <c r="FB21" s="13"/>
      <c r="FC21" s="13"/>
      <c r="FD21" s="13"/>
      <c r="FE21" s="13"/>
      <c r="FF21" s="13"/>
      <c r="FG21" s="13"/>
      <c r="FH21" s="13"/>
      <c r="FI21" s="13"/>
      <c r="FJ21" s="13"/>
      <c r="FK21" s="13"/>
      <c r="FL21" s="13"/>
      <c r="FM21" s="13"/>
      <c r="FN21" s="13"/>
      <c r="FO21" s="13"/>
      <c r="FP21" s="13"/>
      <c r="FQ21" s="13"/>
      <c r="FR21" s="13"/>
      <c r="FS21" s="13"/>
      <c r="FT21" s="13"/>
      <c r="FU21" s="13"/>
      <c r="FV21" s="13"/>
      <c r="FW21" s="13"/>
      <c r="FX21" s="13"/>
      <c r="FY21" s="13"/>
      <c r="FZ21" s="13"/>
      <c r="GA21" s="13"/>
      <c r="GB21" s="13"/>
      <c r="GC21" s="13"/>
      <c r="GD21" s="13"/>
      <c r="GE21" s="13"/>
      <c r="GF21" s="13"/>
      <c r="GG21" s="13"/>
      <c r="GH21" s="13"/>
      <c r="GI21" s="13"/>
      <c r="GJ21" s="13"/>
      <c r="GK21" s="13"/>
      <c r="GL21" s="13"/>
      <c r="GM21" s="13"/>
      <c r="GN21" s="13"/>
    </row>
    <row r="22" spans="1:196" s="505" customFormat="1" ht="20.25" customHeight="1" x14ac:dyDescent="0.45">
      <c r="A22" s="13"/>
      <c r="B22" s="255"/>
      <c r="C22" s="178"/>
      <c r="D22" s="178" t="s">
        <v>179</v>
      </c>
      <c r="E22" s="178"/>
      <c r="F22" s="178"/>
      <c r="G22" s="178"/>
      <c r="H22" s="178"/>
      <c r="I22" s="178"/>
      <c r="J22" s="178"/>
      <c r="K22" s="178"/>
      <c r="L22" s="178"/>
      <c r="M22" s="178"/>
      <c r="N22" s="178"/>
      <c r="O22" s="178"/>
      <c r="P22" s="178"/>
      <c r="Q22" s="178"/>
      <c r="R22" s="178"/>
      <c r="S22" s="178"/>
      <c r="T22" s="440"/>
      <c r="U22" s="179"/>
      <c r="V22" s="440"/>
      <c r="W22" s="257"/>
      <c r="X22" s="208"/>
      <c r="Y22" s="332"/>
      <c r="Z22" s="357"/>
      <c r="AA22" s="390" t="s">
        <v>222</v>
      </c>
      <c r="AB22" s="357">
        <f t="shared" ref="AB22:AB27" si="0">+T22</f>
        <v>0</v>
      </c>
      <c r="AC22" s="390" t="s">
        <v>223</v>
      </c>
      <c r="AD22" s="357">
        <f t="shared" ref="AD22:AD27" si="1">+V22</f>
        <v>0</v>
      </c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3"/>
      <c r="AZ22" s="13"/>
      <c r="BA22" s="13"/>
      <c r="BB22" s="13"/>
      <c r="BC22" s="13"/>
      <c r="BD22" s="13"/>
      <c r="BE22" s="13"/>
      <c r="BF22" s="13"/>
      <c r="BG22" s="13"/>
      <c r="BH22" s="13"/>
      <c r="BI22" s="13"/>
      <c r="BJ22" s="13"/>
      <c r="BK22" s="13"/>
      <c r="BL22" s="13"/>
      <c r="BM22" s="13"/>
      <c r="BN22" s="13"/>
      <c r="BO22" s="13"/>
      <c r="BP22" s="13"/>
      <c r="BQ22" s="13"/>
      <c r="BR22" s="13"/>
      <c r="BS22" s="13"/>
      <c r="BT22" s="13"/>
      <c r="BU22" s="13"/>
      <c r="BV22" s="13"/>
      <c r="BW22" s="13"/>
      <c r="BX22" s="13"/>
      <c r="BY22" s="13"/>
      <c r="BZ22" s="13"/>
      <c r="CA22" s="13"/>
      <c r="CB22" s="13"/>
      <c r="CC22" s="13"/>
      <c r="CD22" s="13"/>
      <c r="CE22" s="13"/>
      <c r="CF22" s="13"/>
      <c r="CG22" s="13"/>
      <c r="CH22" s="13"/>
      <c r="CI22" s="13"/>
      <c r="CJ22" s="13"/>
      <c r="CK22" s="13"/>
      <c r="CL22" s="13"/>
      <c r="CM22" s="13"/>
      <c r="CN22" s="13"/>
      <c r="CO22" s="13"/>
      <c r="CP22" s="13"/>
      <c r="CQ22" s="13"/>
      <c r="CR22" s="13"/>
      <c r="CS22" s="13"/>
      <c r="CT22" s="13"/>
      <c r="CU22" s="13"/>
      <c r="CV22" s="13"/>
      <c r="CW22" s="13"/>
      <c r="CX22" s="13"/>
      <c r="CY22" s="13"/>
      <c r="CZ22" s="13"/>
      <c r="DA22" s="13"/>
      <c r="DB22" s="13"/>
      <c r="DC22" s="13"/>
      <c r="DD22" s="13"/>
      <c r="DE22" s="13"/>
      <c r="DF22" s="13"/>
      <c r="DG22" s="13"/>
      <c r="DH22" s="13"/>
      <c r="DI22" s="13"/>
      <c r="DJ22" s="13"/>
      <c r="DK22" s="13"/>
      <c r="DL22" s="13"/>
      <c r="DM22" s="13"/>
      <c r="DN22" s="13"/>
      <c r="DO22" s="13"/>
      <c r="DP22" s="13"/>
      <c r="DQ22" s="13"/>
      <c r="DR22" s="13"/>
      <c r="DS22" s="13"/>
      <c r="DT22" s="13"/>
      <c r="DU22" s="13"/>
      <c r="DV22" s="13"/>
      <c r="DW22" s="13"/>
      <c r="DX22" s="13"/>
      <c r="DY22" s="13"/>
      <c r="DZ22" s="13"/>
      <c r="EA22" s="13"/>
      <c r="EB22" s="13"/>
      <c r="EC22" s="13"/>
      <c r="ED22" s="13"/>
      <c r="EE22" s="13"/>
      <c r="EF22" s="13"/>
      <c r="EG22" s="13"/>
      <c r="EH22" s="13"/>
      <c r="EI22" s="13"/>
      <c r="EJ22" s="13"/>
      <c r="EK22" s="13"/>
      <c r="EL22" s="13"/>
      <c r="EM22" s="13"/>
      <c r="EN22" s="13"/>
      <c r="EO22" s="13"/>
      <c r="EP22" s="13"/>
      <c r="EQ22" s="13"/>
      <c r="ER22" s="13"/>
      <c r="ES22" s="13"/>
      <c r="ET22" s="13"/>
      <c r="EU22" s="13"/>
      <c r="EV22" s="13"/>
      <c r="EW22" s="13"/>
      <c r="EX22" s="13"/>
      <c r="EY22" s="13"/>
      <c r="EZ22" s="13"/>
      <c r="FA22" s="13"/>
      <c r="FB22" s="13"/>
      <c r="FC22" s="13"/>
      <c r="FD22" s="13"/>
      <c r="FE22" s="13"/>
      <c r="FF22" s="13"/>
      <c r="FG22" s="13"/>
      <c r="FH22" s="13"/>
      <c r="FI22" s="13"/>
      <c r="FJ22" s="13"/>
      <c r="FK22" s="13"/>
      <c r="FL22" s="13"/>
      <c r="FM22" s="13"/>
      <c r="FN22" s="13"/>
      <c r="FO22" s="13"/>
      <c r="FP22" s="13"/>
      <c r="FQ22" s="13"/>
      <c r="FR22" s="13"/>
      <c r="FS22" s="13"/>
      <c r="FT22" s="13"/>
      <c r="FU22" s="13"/>
      <c r="FV22" s="13"/>
      <c r="FW22" s="13"/>
      <c r="FX22" s="13"/>
      <c r="FY22" s="13"/>
      <c r="FZ22" s="13"/>
      <c r="GA22" s="13"/>
      <c r="GB22" s="13"/>
      <c r="GC22" s="13"/>
      <c r="GD22" s="13"/>
      <c r="GE22" s="13"/>
      <c r="GF22" s="13"/>
      <c r="GG22" s="13"/>
      <c r="GH22" s="13"/>
      <c r="GI22" s="13"/>
      <c r="GJ22" s="13"/>
      <c r="GK22" s="13"/>
      <c r="GL22" s="13"/>
      <c r="GM22" s="13"/>
      <c r="GN22" s="13"/>
    </row>
    <row r="23" spans="1:196" s="505" customFormat="1" ht="20.25" customHeight="1" x14ac:dyDescent="0.45">
      <c r="A23" s="13"/>
      <c r="B23" s="255"/>
      <c r="C23" s="178"/>
      <c r="D23" s="442" t="s">
        <v>14</v>
      </c>
      <c r="E23" s="442"/>
      <c r="F23" s="442"/>
      <c r="G23" s="442"/>
      <c r="H23" s="442"/>
      <c r="I23" s="442"/>
      <c r="J23" s="442"/>
      <c r="K23" s="442"/>
      <c r="L23" s="442"/>
      <c r="M23" s="442"/>
      <c r="N23" s="442"/>
      <c r="O23" s="442"/>
      <c r="P23" s="442"/>
      <c r="Q23" s="442"/>
      <c r="R23" s="442"/>
      <c r="S23" s="442"/>
      <c r="T23" s="446"/>
      <c r="U23" s="445"/>
      <c r="V23" s="446"/>
      <c r="W23" s="257"/>
      <c r="X23" s="208"/>
      <c r="Y23" s="332"/>
      <c r="Z23" s="357"/>
      <c r="AA23" s="390" t="s">
        <v>224</v>
      </c>
      <c r="AB23" s="357">
        <f t="shared" si="0"/>
        <v>0</v>
      </c>
      <c r="AC23" s="390" t="s">
        <v>225</v>
      </c>
      <c r="AD23" s="357">
        <f t="shared" si="1"/>
        <v>0</v>
      </c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3"/>
      <c r="AZ23" s="13"/>
      <c r="BA23" s="13"/>
      <c r="BB23" s="13"/>
      <c r="BC23" s="13"/>
      <c r="BD23" s="13"/>
      <c r="BE23" s="13"/>
      <c r="BF23" s="13"/>
      <c r="BG23" s="13"/>
      <c r="BH23" s="13"/>
      <c r="BI23" s="13"/>
      <c r="BJ23" s="13"/>
      <c r="BK23" s="13"/>
      <c r="BL23" s="13"/>
      <c r="BM23" s="13"/>
      <c r="BN23" s="13"/>
      <c r="BO23" s="13"/>
      <c r="BP23" s="13"/>
      <c r="BQ23" s="13"/>
      <c r="BR23" s="13"/>
      <c r="BS23" s="13"/>
      <c r="BT23" s="13"/>
      <c r="BU23" s="13"/>
      <c r="BV23" s="13"/>
      <c r="BW23" s="13"/>
      <c r="BX23" s="13"/>
      <c r="BY23" s="13"/>
      <c r="BZ23" s="13"/>
      <c r="CA23" s="13"/>
      <c r="CB23" s="13"/>
      <c r="CC23" s="13"/>
      <c r="CD23" s="13"/>
      <c r="CE23" s="13"/>
      <c r="CF23" s="13"/>
      <c r="CG23" s="13"/>
      <c r="CH23" s="13"/>
      <c r="CI23" s="13"/>
      <c r="CJ23" s="13"/>
      <c r="CK23" s="13"/>
      <c r="CL23" s="13"/>
      <c r="CM23" s="13"/>
      <c r="CN23" s="13"/>
      <c r="CO23" s="13"/>
      <c r="CP23" s="13"/>
      <c r="CQ23" s="13"/>
      <c r="CR23" s="13"/>
      <c r="CS23" s="13"/>
      <c r="CT23" s="13"/>
      <c r="CU23" s="13"/>
      <c r="CV23" s="13"/>
      <c r="CW23" s="13"/>
      <c r="CX23" s="13"/>
      <c r="CY23" s="13"/>
      <c r="CZ23" s="13"/>
      <c r="DA23" s="13"/>
      <c r="DB23" s="13"/>
      <c r="DC23" s="13"/>
      <c r="DD23" s="13"/>
      <c r="DE23" s="13"/>
      <c r="DF23" s="13"/>
      <c r="DG23" s="13"/>
      <c r="DH23" s="13"/>
      <c r="DI23" s="13"/>
      <c r="DJ23" s="13"/>
      <c r="DK23" s="13"/>
      <c r="DL23" s="13"/>
      <c r="DM23" s="13"/>
      <c r="DN23" s="13"/>
      <c r="DO23" s="13"/>
      <c r="DP23" s="13"/>
      <c r="DQ23" s="13"/>
      <c r="DR23" s="13"/>
      <c r="DS23" s="13"/>
      <c r="DT23" s="13"/>
      <c r="DU23" s="13"/>
      <c r="DV23" s="13"/>
      <c r="DW23" s="13"/>
      <c r="DX23" s="13"/>
      <c r="DY23" s="13"/>
      <c r="DZ23" s="13"/>
      <c r="EA23" s="13"/>
      <c r="EB23" s="13"/>
      <c r="EC23" s="13"/>
      <c r="ED23" s="13"/>
      <c r="EE23" s="13"/>
      <c r="EF23" s="13"/>
      <c r="EG23" s="13"/>
      <c r="EH23" s="13"/>
      <c r="EI23" s="13"/>
      <c r="EJ23" s="13"/>
      <c r="EK23" s="13"/>
      <c r="EL23" s="13"/>
      <c r="EM23" s="13"/>
      <c r="EN23" s="13"/>
      <c r="EO23" s="13"/>
      <c r="EP23" s="13"/>
      <c r="EQ23" s="13"/>
      <c r="ER23" s="13"/>
      <c r="ES23" s="13"/>
      <c r="ET23" s="13"/>
      <c r="EU23" s="13"/>
      <c r="EV23" s="13"/>
      <c r="EW23" s="13"/>
      <c r="EX23" s="13"/>
      <c r="EY23" s="13"/>
      <c r="EZ23" s="13"/>
      <c r="FA23" s="13"/>
      <c r="FB23" s="13"/>
      <c r="FC23" s="13"/>
      <c r="FD23" s="13"/>
      <c r="FE23" s="13"/>
      <c r="FF23" s="13"/>
      <c r="FG23" s="13"/>
      <c r="FH23" s="13"/>
      <c r="FI23" s="13"/>
      <c r="FJ23" s="13"/>
      <c r="FK23" s="13"/>
      <c r="FL23" s="13"/>
      <c r="FM23" s="13"/>
      <c r="FN23" s="13"/>
      <c r="FO23" s="13"/>
      <c r="FP23" s="13"/>
      <c r="FQ23" s="13"/>
      <c r="FR23" s="13"/>
      <c r="FS23" s="13"/>
      <c r="FT23" s="13"/>
      <c r="FU23" s="13"/>
      <c r="FV23" s="13"/>
      <c r="FW23" s="13"/>
      <c r="FX23" s="13"/>
      <c r="FY23" s="13"/>
      <c r="FZ23" s="13"/>
      <c r="GA23" s="13"/>
      <c r="GB23" s="13"/>
      <c r="GC23" s="13"/>
      <c r="GD23" s="13"/>
      <c r="GE23" s="13"/>
      <c r="GF23" s="13"/>
      <c r="GG23" s="13"/>
      <c r="GH23" s="13"/>
      <c r="GI23" s="13"/>
      <c r="GJ23" s="13"/>
      <c r="GK23" s="13"/>
      <c r="GL23" s="13"/>
      <c r="GM23" s="13"/>
      <c r="GN23" s="13"/>
    </row>
    <row r="24" spans="1:196" s="505" customFormat="1" ht="20.25" customHeight="1" x14ac:dyDescent="0.45">
      <c r="A24" s="13"/>
      <c r="B24" s="255"/>
      <c r="C24" s="178"/>
      <c r="D24" s="442" t="s">
        <v>1</v>
      </c>
      <c r="E24" s="442"/>
      <c r="F24" s="442"/>
      <c r="G24" s="442"/>
      <c r="H24" s="442"/>
      <c r="I24" s="442"/>
      <c r="J24" s="442"/>
      <c r="K24" s="442"/>
      <c r="L24" s="442"/>
      <c r="M24" s="442"/>
      <c r="N24" s="442"/>
      <c r="O24" s="442"/>
      <c r="P24" s="442"/>
      <c r="Q24" s="442"/>
      <c r="R24" s="442"/>
      <c r="S24" s="442"/>
      <c r="T24" s="446"/>
      <c r="U24" s="445"/>
      <c r="V24" s="446"/>
      <c r="W24" s="257"/>
      <c r="X24" s="208"/>
      <c r="Y24" s="332"/>
      <c r="Z24" s="357"/>
      <c r="AA24" s="390" t="s">
        <v>226</v>
      </c>
      <c r="AB24" s="357">
        <f t="shared" si="0"/>
        <v>0</v>
      </c>
      <c r="AC24" s="390" t="s">
        <v>227</v>
      </c>
      <c r="AD24" s="357">
        <f t="shared" si="1"/>
        <v>0</v>
      </c>
      <c r="AE24" s="13"/>
      <c r="AF24" s="13"/>
      <c r="AG24" s="13"/>
      <c r="AH24" s="13"/>
      <c r="AI24" s="13"/>
      <c r="AJ24" s="13"/>
      <c r="AK24" s="13"/>
      <c r="AL24" s="13"/>
      <c r="AM24" s="13"/>
      <c r="AN24" s="13"/>
      <c r="AO24" s="13"/>
      <c r="AP24" s="13"/>
      <c r="AQ24" s="13"/>
      <c r="AR24" s="13"/>
      <c r="AS24" s="13"/>
      <c r="AT24" s="13"/>
      <c r="AU24" s="13"/>
      <c r="AV24" s="13"/>
      <c r="AW24" s="13"/>
      <c r="AX24" s="13"/>
      <c r="AY24" s="13"/>
      <c r="AZ24" s="13"/>
      <c r="BA24" s="13"/>
      <c r="BB24" s="13"/>
      <c r="BC24" s="13"/>
      <c r="BD24" s="13"/>
      <c r="BE24" s="13"/>
      <c r="BF24" s="13"/>
      <c r="BG24" s="13"/>
      <c r="BH24" s="13"/>
      <c r="BI24" s="13"/>
      <c r="BJ24" s="13"/>
      <c r="BK24" s="13"/>
      <c r="BL24" s="13"/>
      <c r="BM24" s="13"/>
      <c r="BN24" s="13"/>
      <c r="BO24" s="13"/>
      <c r="BP24" s="13"/>
      <c r="BQ24" s="13"/>
      <c r="BR24" s="13"/>
      <c r="BS24" s="13"/>
      <c r="BT24" s="13"/>
      <c r="BU24" s="13"/>
      <c r="BV24" s="13"/>
      <c r="BW24" s="13"/>
      <c r="BX24" s="13"/>
      <c r="BY24" s="13"/>
      <c r="BZ24" s="13"/>
      <c r="CA24" s="13"/>
      <c r="CB24" s="13"/>
      <c r="CC24" s="13"/>
      <c r="CD24" s="13"/>
      <c r="CE24" s="13"/>
      <c r="CF24" s="13"/>
      <c r="CG24" s="13"/>
      <c r="CH24" s="13"/>
      <c r="CI24" s="13"/>
      <c r="CJ24" s="13"/>
      <c r="CK24" s="13"/>
      <c r="CL24" s="13"/>
      <c r="CM24" s="13"/>
      <c r="CN24" s="13"/>
      <c r="CO24" s="13"/>
      <c r="CP24" s="13"/>
      <c r="CQ24" s="13"/>
      <c r="CR24" s="13"/>
      <c r="CS24" s="13"/>
      <c r="CT24" s="13"/>
      <c r="CU24" s="13"/>
      <c r="CV24" s="13"/>
      <c r="CW24" s="13"/>
      <c r="CX24" s="13"/>
      <c r="CY24" s="13"/>
      <c r="CZ24" s="13"/>
      <c r="DA24" s="13"/>
      <c r="DB24" s="13"/>
      <c r="DC24" s="13"/>
      <c r="DD24" s="13"/>
      <c r="DE24" s="13"/>
      <c r="DF24" s="13"/>
      <c r="DG24" s="13"/>
      <c r="DH24" s="13"/>
      <c r="DI24" s="13"/>
      <c r="DJ24" s="13"/>
      <c r="DK24" s="13"/>
      <c r="DL24" s="13"/>
      <c r="DM24" s="13"/>
      <c r="DN24" s="13"/>
      <c r="DO24" s="13"/>
      <c r="DP24" s="13"/>
      <c r="DQ24" s="13"/>
      <c r="DR24" s="13"/>
      <c r="DS24" s="13"/>
      <c r="DT24" s="13"/>
      <c r="DU24" s="13"/>
      <c r="DV24" s="13"/>
      <c r="DW24" s="13"/>
      <c r="DX24" s="13"/>
      <c r="DY24" s="13"/>
      <c r="DZ24" s="13"/>
      <c r="EA24" s="13"/>
      <c r="EB24" s="13"/>
      <c r="EC24" s="13"/>
      <c r="ED24" s="13"/>
      <c r="EE24" s="13"/>
      <c r="EF24" s="13"/>
      <c r="EG24" s="13"/>
      <c r="EH24" s="13"/>
      <c r="EI24" s="13"/>
      <c r="EJ24" s="13"/>
      <c r="EK24" s="13"/>
      <c r="EL24" s="13"/>
      <c r="EM24" s="13"/>
      <c r="EN24" s="13"/>
      <c r="EO24" s="13"/>
      <c r="EP24" s="13"/>
      <c r="EQ24" s="13"/>
      <c r="ER24" s="13"/>
      <c r="ES24" s="13"/>
      <c r="ET24" s="13"/>
      <c r="EU24" s="13"/>
      <c r="EV24" s="13"/>
      <c r="EW24" s="13"/>
      <c r="EX24" s="13"/>
      <c r="EY24" s="13"/>
      <c r="EZ24" s="13"/>
      <c r="FA24" s="13"/>
      <c r="FB24" s="13"/>
      <c r="FC24" s="13"/>
      <c r="FD24" s="13"/>
      <c r="FE24" s="13"/>
      <c r="FF24" s="13"/>
      <c r="FG24" s="13"/>
      <c r="FH24" s="13"/>
      <c r="FI24" s="13"/>
      <c r="FJ24" s="13"/>
      <c r="FK24" s="13"/>
      <c r="FL24" s="13"/>
      <c r="FM24" s="13"/>
      <c r="FN24" s="13"/>
      <c r="FO24" s="13"/>
      <c r="FP24" s="13"/>
      <c r="FQ24" s="13"/>
      <c r="FR24" s="13"/>
      <c r="FS24" s="13"/>
      <c r="FT24" s="13"/>
      <c r="FU24" s="13"/>
      <c r="FV24" s="13"/>
      <c r="FW24" s="13"/>
      <c r="FX24" s="13"/>
      <c r="FY24" s="13"/>
      <c r="FZ24" s="13"/>
      <c r="GA24" s="13"/>
      <c r="GB24" s="13"/>
      <c r="GC24" s="13"/>
      <c r="GD24" s="13"/>
      <c r="GE24" s="13"/>
      <c r="GF24" s="13"/>
      <c r="GG24" s="13"/>
      <c r="GH24" s="13"/>
      <c r="GI24" s="13"/>
      <c r="GJ24" s="13"/>
      <c r="GK24" s="13"/>
      <c r="GL24" s="13"/>
      <c r="GM24" s="13"/>
      <c r="GN24" s="13"/>
    </row>
    <row r="25" spans="1:196" s="505" customFormat="1" ht="20.25" customHeight="1" x14ac:dyDescent="0.4">
      <c r="A25" s="13"/>
      <c r="B25" s="255"/>
      <c r="C25" s="178"/>
      <c r="D25" s="442" t="s">
        <v>44</v>
      </c>
      <c r="E25" s="442"/>
      <c r="F25" s="442"/>
      <c r="G25" s="442"/>
      <c r="H25" s="442"/>
      <c r="I25" s="442"/>
      <c r="J25" s="442"/>
      <c r="K25" s="442"/>
      <c r="L25" s="442"/>
      <c r="M25" s="442"/>
      <c r="N25" s="442"/>
      <c r="O25" s="442"/>
      <c r="P25" s="442"/>
      <c r="Q25" s="442"/>
      <c r="R25" s="442"/>
      <c r="S25" s="449"/>
      <c r="T25" s="446"/>
      <c r="U25" s="445"/>
      <c r="V25" s="446"/>
      <c r="W25" s="257"/>
      <c r="X25" s="208"/>
      <c r="Y25" s="332"/>
      <c r="Z25" s="357"/>
      <c r="AA25" s="390" t="s">
        <v>228</v>
      </c>
      <c r="AB25" s="357">
        <f t="shared" si="0"/>
        <v>0</v>
      </c>
      <c r="AC25" s="390" t="s">
        <v>229</v>
      </c>
      <c r="AD25" s="357">
        <f t="shared" si="1"/>
        <v>0</v>
      </c>
      <c r="AE25" s="13"/>
      <c r="AF25" s="13"/>
      <c r="AG25" s="13"/>
      <c r="AH25" s="13"/>
      <c r="AI25" s="13"/>
      <c r="AJ25" s="13"/>
      <c r="AK25" s="13"/>
      <c r="AL25" s="13"/>
      <c r="AM25" s="13"/>
      <c r="AN25" s="13"/>
      <c r="AO25" s="13"/>
      <c r="AP25" s="13"/>
      <c r="AQ25" s="13"/>
      <c r="AR25" s="13"/>
      <c r="AS25" s="13"/>
      <c r="AT25" s="13"/>
      <c r="AU25" s="13"/>
      <c r="AV25" s="13"/>
      <c r="AW25" s="13"/>
      <c r="AX25" s="13"/>
      <c r="AY25" s="13"/>
      <c r="AZ25" s="13"/>
      <c r="BA25" s="13"/>
      <c r="BB25" s="13"/>
      <c r="BC25" s="13"/>
      <c r="BD25" s="13"/>
      <c r="BE25" s="13"/>
      <c r="BF25" s="13"/>
      <c r="BG25" s="13"/>
      <c r="BH25" s="13"/>
      <c r="BI25" s="13"/>
      <c r="BJ25" s="13"/>
      <c r="BK25" s="13"/>
      <c r="BL25" s="13"/>
      <c r="BM25" s="13"/>
      <c r="BN25" s="13"/>
      <c r="BO25" s="13"/>
      <c r="BP25" s="13"/>
      <c r="BQ25" s="13"/>
      <c r="BR25" s="13"/>
      <c r="BS25" s="13"/>
      <c r="BT25" s="13"/>
      <c r="BU25" s="13"/>
      <c r="BV25" s="13"/>
      <c r="BW25" s="13"/>
      <c r="BX25" s="13"/>
      <c r="BY25" s="13"/>
      <c r="BZ25" s="13"/>
      <c r="CA25" s="13"/>
      <c r="CB25" s="13"/>
      <c r="CC25" s="13"/>
      <c r="CD25" s="13"/>
      <c r="CE25" s="13"/>
      <c r="CF25" s="13"/>
      <c r="CG25" s="13"/>
      <c r="CH25" s="13"/>
      <c r="CI25" s="13"/>
      <c r="CJ25" s="13"/>
      <c r="CK25" s="13"/>
      <c r="CL25" s="13"/>
      <c r="CM25" s="13"/>
      <c r="CN25" s="13"/>
      <c r="CO25" s="13"/>
      <c r="CP25" s="13"/>
      <c r="CQ25" s="13"/>
      <c r="CR25" s="13"/>
      <c r="CS25" s="13"/>
      <c r="CT25" s="13"/>
      <c r="CU25" s="13"/>
      <c r="CV25" s="13"/>
      <c r="CW25" s="13"/>
      <c r="CX25" s="13"/>
      <c r="CY25" s="13"/>
      <c r="CZ25" s="13"/>
      <c r="DA25" s="13"/>
      <c r="DB25" s="13"/>
      <c r="DC25" s="13"/>
      <c r="DD25" s="13"/>
      <c r="DE25" s="13"/>
      <c r="DF25" s="13"/>
      <c r="DG25" s="13"/>
      <c r="DH25" s="13"/>
      <c r="DI25" s="13"/>
      <c r="DJ25" s="13"/>
      <c r="DK25" s="13"/>
      <c r="DL25" s="13"/>
      <c r="DM25" s="13"/>
      <c r="DN25" s="13"/>
      <c r="DO25" s="13"/>
      <c r="DP25" s="13"/>
      <c r="DQ25" s="13"/>
      <c r="DR25" s="13"/>
      <c r="DS25" s="13"/>
      <c r="DT25" s="13"/>
      <c r="DU25" s="13"/>
      <c r="DV25" s="13"/>
      <c r="DW25" s="13"/>
      <c r="DX25" s="13"/>
      <c r="DY25" s="13"/>
      <c r="DZ25" s="13"/>
      <c r="EA25" s="13"/>
      <c r="EB25" s="13"/>
      <c r="EC25" s="13"/>
      <c r="ED25" s="13"/>
      <c r="EE25" s="13"/>
      <c r="EF25" s="13"/>
      <c r="EG25" s="13"/>
      <c r="EH25" s="13"/>
      <c r="EI25" s="13"/>
      <c r="EJ25" s="13"/>
      <c r="EK25" s="13"/>
      <c r="EL25" s="13"/>
      <c r="EM25" s="13"/>
      <c r="EN25" s="13"/>
      <c r="EO25" s="13"/>
      <c r="EP25" s="13"/>
      <c r="EQ25" s="13"/>
      <c r="ER25" s="13"/>
      <c r="ES25" s="13"/>
      <c r="ET25" s="13"/>
      <c r="EU25" s="13"/>
      <c r="EV25" s="13"/>
      <c r="EW25" s="13"/>
      <c r="EX25" s="13"/>
      <c r="EY25" s="13"/>
      <c r="EZ25" s="13"/>
      <c r="FA25" s="13"/>
      <c r="FB25" s="13"/>
      <c r="FC25" s="13"/>
      <c r="FD25" s="13"/>
      <c r="FE25" s="13"/>
      <c r="FF25" s="13"/>
      <c r="FG25" s="13"/>
      <c r="FH25" s="13"/>
      <c r="FI25" s="13"/>
      <c r="FJ25" s="13"/>
      <c r="FK25" s="13"/>
      <c r="FL25" s="13"/>
      <c r="FM25" s="13"/>
      <c r="FN25" s="13"/>
      <c r="FO25" s="13"/>
      <c r="FP25" s="13"/>
      <c r="FQ25" s="13"/>
      <c r="FR25" s="13"/>
      <c r="FS25" s="13"/>
      <c r="FT25" s="13"/>
      <c r="FU25" s="13"/>
      <c r="FV25" s="13"/>
      <c r="FW25" s="13"/>
      <c r="FX25" s="13"/>
      <c r="FY25" s="13"/>
      <c r="FZ25" s="13"/>
      <c r="GA25" s="13"/>
      <c r="GB25" s="13"/>
      <c r="GC25" s="13"/>
      <c r="GD25" s="13"/>
      <c r="GE25" s="13"/>
      <c r="GF25" s="13"/>
      <c r="GG25" s="13"/>
      <c r="GH25" s="13"/>
      <c r="GI25" s="13"/>
      <c r="GJ25" s="13"/>
      <c r="GK25" s="13"/>
      <c r="GL25" s="13"/>
      <c r="GM25" s="13"/>
      <c r="GN25" s="13"/>
    </row>
    <row r="26" spans="1:196" s="505" customFormat="1" ht="20.25" customHeight="1" x14ac:dyDescent="0.45">
      <c r="A26" s="13"/>
      <c r="B26" s="255"/>
      <c r="C26" s="178"/>
      <c r="D26" s="442" t="s">
        <v>2</v>
      </c>
      <c r="E26" s="442"/>
      <c r="F26" s="442"/>
      <c r="G26" s="442"/>
      <c r="H26" s="442"/>
      <c r="I26" s="442"/>
      <c r="J26" s="442"/>
      <c r="K26" s="442"/>
      <c r="L26" s="442"/>
      <c r="M26" s="442"/>
      <c r="N26" s="442"/>
      <c r="O26" s="442"/>
      <c r="P26" s="442"/>
      <c r="Q26" s="442"/>
      <c r="R26" s="442"/>
      <c r="S26" s="442"/>
      <c r="T26" s="446"/>
      <c r="U26" s="445"/>
      <c r="V26" s="446"/>
      <c r="W26" s="257"/>
      <c r="X26" s="208"/>
      <c r="Y26" s="332"/>
      <c r="Z26" s="357"/>
      <c r="AA26" s="390" t="s">
        <v>230</v>
      </c>
      <c r="AB26" s="357">
        <f t="shared" si="0"/>
        <v>0</v>
      </c>
      <c r="AC26" s="390" t="s">
        <v>231</v>
      </c>
      <c r="AD26" s="357">
        <f t="shared" si="1"/>
        <v>0</v>
      </c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3"/>
      <c r="AZ26" s="13"/>
      <c r="BA26" s="13"/>
      <c r="BB26" s="13"/>
      <c r="BC26" s="13"/>
      <c r="BD26" s="13"/>
      <c r="BE26" s="13"/>
      <c r="BF26" s="13"/>
      <c r="BG26" s="13"/>
      <c r="BH26" s="13"/>
      <c r="BI26" s="13"/>
      <c r="BJ26" s="13"/>
      <c r="BK26" s="13"/>
      <c r="BL26" s="13"/>
      <c r="BM26" s="13"/>
      <c r="BN26" s="13"/>
      <c r="BO26" s="13"/>
      <c r="BP26" s="13"/>
      <c r="BQ26" s="13"/>
      <c r="BR26" s="13"/>
      <c r="BS26" s="13"/>
      <c r="BT26" s="13"/>
      <c r="BU26" s="13"/>
      <c r="BV26" s="13"/>
      <c r="BW26" s="13"/>
      <c r="BX26" s="13"/>
      <c r="BY26" s="13"/>
      <c r="BZ26" s="13"/>
      <c r="CA26" s="13"/>
      <c r="CB26" s="13"/>
      <c r="CC26" s="13"/>
      <c r="CD26" s="13"/>
      <c r="CE26" s="13"/>
      <c r="CF26" s="13"/>
      <c r="CG26" s="13"/>
      <c r="CH26" s="13"/>
      <c r="CI26" s="13"/>
      <c r="CJ26" s="13"/>
      <c r="CK26" s="13"/>
      <c r="CL26" s="13"/>
      <c r="CM26" s="13"/>
      <c r="CN26" s="13"/>
      <c r="CO26" s="13"/>
      <c r="CP26" s="13"/>
      <c r="CQ26" s="13"/>
      <c r="CR26" s="13"/>
      <c r="CS26" s="13"/>
      <c r="CT26" s="13"/>
      <c r="CU26" s="13"/>
      <c r="CV26" s="13"/>
      <c r="CW26" s="13"/>
      <c r="CX26" s="13"/>
      <c r="CY26" s="13"/>
      <c r="CZ26" s="13"/>
      <c r="DA26" s="13"/>
      <c r="DB26" s="13"/>
      <c r="DC26" s="13"/>
      <c r="DD26" s="13"/>
      <c r="DE26" s="13"/>
      <c r="DF26" s="13"/>
      <c r="DG26" s="13"/>
      <c r="DH26" s="13"/>
      <c r="DI26" s="13"/>
      <c r="DJ26" s="13"/>
      <c r="DK26" s="13"/>
      <c r="DL26" s="13"/>
      <c r="DM26" s="13"/>
      <c r="DN26" s="13"/>
      <c r="DO26" s="13"/>
      <c r="DP26" s="13"/>
      <c r="DQ26" s="13"/>
      <c r="DR26" s="13"/>
      <c r="DS26" s="13"/>
      <c r="DT26" s="13"/>
      <c r="DU26" s="13"/>
      <c r="DV26" s="13"/>
      <c r="DW26" s="13"/>
      <c r="DX26" s="13"/>
      <c r="DY26" s="13"/>
      <c r="DZ26" s="13"/>
      <c r="EA26" s="13"/>
      <c r="EB26" s="13"/>
      <c r="EC26" s="13"/>
      <c r="ED26" s="13"/>
      <c r="EE26" s="13"/>
      <c r="EF26" s="13"/>
      <c r="EG26" s="13"/>
      <c r="EH26" s="13"/>
      <c r="EI26" s="13"/>
      <c r="EJ26" s="13"/>
      <c r="EK26" s="13"/>
      <c r="EL26" s="13"/>
      <c r="EM26" s="13"/>
      <c r="EN26" s="13"/>
      <c r="EO26" s="13"/>
      <c r="EP26" s="13"/>
      <c r="EQ26" s="13"/>
      <c r="ER26" s="13"/>
      <c r="ES26" s="13"/>
      <c r="ET26" s="13"/>
      <c r="EU26" s="13"/>
      <c r="EV26" s="13"/>
      <c r="EW26" s="13"/>
      <c r="EX26" s="13"/>
      <c r="EY26" s="13"/>
      <c r="EZ26" s="13"/>
      <c r="FA26" s="13"/>
      <c r="FB26" s="13"/>
      <c r="FC26" s="13"/>
      <c r="FD26" s="13"/>
      <c r="FE26" s="13"/>
      <c r="FF26" s="13"/>
      <c r="FG26" s="13"/>
      <c r="FH26" s="13"/>
      <c r="FI26" s="13"/>
      <c r="FJ26" s="13"/>
      <c r="FK26" s="13"/>
      <c r="FL26" s="13"/>
      <c r="FM26" s="13"/>
      <c r="FN26" s="13"/>
      <c r="FO26" s="13"/>
      <c r="FP26" s="13"/>
      <c r="FQ26" s="13"/>
      <c r="FR26" s="13"/>
      <c r="FS26" s="13"/>
      <c r="FT26" s="13"/>
      <c r="FU26" s="13"/>
      <c r="FV26" s="13"/>
      <c r="FW26" s="13"/>
      <c r="FX26" s="13"/>
      <c r="FY26" s="13"/>
      <c r="FZ26" s="13"/>
      <c r="GA26" s="13"/>
      <c r="GB26" s="13"/>
      <c r="GC26" s="13"/>
      <c r="GD26" s="13"/>
      <c r="GE26" s="13"/>
      <c r="GF26" s="13"/>
      <c r="GG26" s="13"/>
      <c r="GH26" s="13"/>
      <c r="GI26" s="13"/>
      <c r="GJ26" s="13"/>
      <c r="GK26" s="13"/>
      <c r="GL26" s="13"/>
      <c r="GM26" s="13"/>
      <c r="GN26" s="13"/>
    </row>
    <row r="27" spans="1:196" s="505" customFormat="1" ht="20.25" customHeight="1" x14ac:dyDescent="0.45">
      <c r="A27" s="13"/>
      <c r="B27" s="255"/>
      <c r="C27" s="178"/>
      <c r="D27" s="178" t="s">
        <v>20</v>
      </c>
      <c r="E27" s="178"/>
      <c r="F27" s="178"/>
      <c r="G27" s="178"/>
      <c r="H27" s="178"/>
      <c r="I27" s="178"/>
      <c r="J27" s="178"/>
      <c r="K27" s="178"/>
      <c r="L27" s="178"/>
      <c r="M27" s="178"/>
      <c r="N27" s="178"/>
      <c r="O27" s="178"/>
      <c r="P27" s="178"/>
      <c r="Q27" s="178"/>
      <c r="R27" s="178"/>
      <c r="S27" s="178"/>
      <c r="T27" s="192">
        <f>SUM(T22:T26)</f>
        <v>0</v>
      </c>
      <c r="U27" s="179"/>
      <c r="V27" s="192">
        <f>SUM(V22:V26)</f>
        <v>0</v>
      </c>
      <c r="W27" s="257"/>
      <c r="X27" s="208"/>
      <c r="Y27" s="332"/>
      <c r="Z27" s="357"/>
      <c r="AA27" s="390" t="s">
        <v>232</v>
      </c>
      <c r="AB27" s="357">
        <f t="shared" si="0"/>
        <v>0</v>
      </c>
      <c r="AC27" s="390" t="s">
        <v>233</v>
      </c>
      <c r="AD27" s="357">
        <f t="shared" si="1"/>
        <v>0</v>
      </c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  <c r="BM27" s="13"/>
      <c r="BN27" s="13"/>
      <c r="BO27" s="13"/>
      <c r="BP27" s="13"/>
      <c r="BQ27" s="13"/>
      <c r="BR27" s="13"/>
      <c r="BS27" s="13"/>
      <c r="BT27" s="13"/>
      <c r="BU27" s="13"/>
      <c r="BV27" s="13"/>
      <c r="BW27" s="13"/>
      <c r="BX27" s="13"/>
      <c r="BY27" s="13"/>
      <c r="BZ27" s="13"/>
      <c r="CA27" s="13"/>
      <c r="CB27" s="13"/>
      <c r="CC27" s="13"/>
      <c r="CD27" s="13"/>
      <c r="CE27" s="13"/>
      <c r="CF27" s="13"/>
      <c r="CG27" s="13"/>
      <c r="CH27" s="13"/>
      <c r="CI27" s="13"/>
      <c r="CJ27" s="13"/>
      <c r="CK27" s="13"/>
      <c r="CL27" s="13"/>
      <c r="CM27" s="13"/>
      <c r="CN27" s="13"/>
      <c r="CO27" s="13"/>
      <c r="CP27" s="13"/>
      <c r="CQ27" s="13"/>
      <c r="CR27" s="13"/>
      <c r="CS27" s="13"/>
      <c r="CT27" s="13"/>
      <c r="CU27" s="13"/>
      <c r="CV27" s="13"/>
      <c r="CW27" s="13"/>
      <c r="CX27" s="13"/>
      <c r="CY27" s="13"/>
      <c r="CZ27" s="13"/>
      <c r="DA27" s="13"/>
      <c r="DB27" s="13"/>
      <c r="DC27" s="13"/>
      <c r="DD27" s="13"/>
      <c r="DE27" s="13"/>
      <c r="DF27" s="13"/>
      <c r="DG27" s="13"/>
      <c r="DH27" s="13"/>
      <c r="DI27" s="13"/>
      <c r="DJ27" s="13"/>
      <c r="DK27" s="13"/>
      <c r="DL27" s="13"/>
      <c r="DM27" s="13"/>
      <c r="DN27" s="13"/>
      <c r="DO27" s="13"/>
      <c r="DP27" s="13"/>
      <c r="DQ27" s="13"/>
      <c r="DR27" s="13"/>
      <c r="DS27" s="13"/>
      <c r="DT27" s="13"/>
      <c r="DU27" s="13"/>
      <c r="DV27" s="13"/>
      <c r="DW27" s="13"/>
      <c r="DX27" s="13"/>
      <c r="DY27" s="13"/>
      <c r="DZ27" s="13"/>
      <c r="EA27" s="13"/>
      <c r="EB27" s="13"/>
      <c r="EC27" s="13"/>
      <c r="ED27" s="13"/>
      <c r="EE27" s="13"/>
      <c r="EF27" s="13"/>
      <c r="EG27" s="13"/>
      <c r="EH27" s="13"/>
      <c r="EI27" s="13"/>
      <c r="EJ27" s="13"/>
      <c r="EK27" s="13"/>
      <c r="EL27" s="13"/>
      <c r="EM27" s="13"/>
      <c r="EN27" s="13"/>
      <c r="EO27" s="13"/>
      <c r="EP27" s="13"/>
      <c r="EQ27" s="13"/>
      <c r="ER27" s="13"/>
      <c r="ES27" s="13"/>
      <c r="ET27" s="13"/>
      <c r="EU27" s="13"/>
      <c r="EV27" s="13"/>
      <c r="EW27" s="13"/>
      <c r="EX27" s="13"/>
      <c r="EY27" s="13"/>
      <c r="EZ27" s="13"/>
      <c r="FA27" s="13"/>
      <c r="FB27" s="13"/>
      <c r="FC27" s="13"/>
      <c r="FD27" s="13"/>
      <c r="FE27" s="13"/>
      <c r="FF27" s="13"/>
      <c r="FG27" s="13"/>
      <c r="FH27" s="13"/>
      <c r="FI27" s="13"/>
      <c r="FJ27" s="13"/>
      <c r="FK27" s="13"/>
      <c r="FL27" s="13"/>
      <c r="FM27" s="13"/>
      <c r="FN27" s="13"/>
      <c r="FO27" s="13"/>
      <c r="FP27" s="13"/>
      <c r="FQ27" s="13"/>
      <c r="FR27" s="13"/>
      <c r="FS27" s="13"/>
      <c r="FT27" s="13"/>
      <c r="FU27" s="13"/>
      <c r="FV27" s="13"/>
      <c r="FW27" s="13"/>
      <c r="FX27" s="13"/>
      <c r="FY27" s="13"/>
      <c r="FZ27" s="13"/>
      <c r="GA27" s="13"/>
      <c r="GB27" s="13"/>
      <c r="GC27" s="13"/>
      <c r="GD27" s="13"/>
      <c r="GE27" s="13"/>
      <c r="GF27" s="13"/>
      <c r="GG27" s="13"/>
      <c r="GH27" s="13"/>
      <c r="GI27" s="13"/>
      <c r="GJ27" s="13"/>
      <c r="GK27" s="13"/>
      <c r="GL27" s="13"/>
      <c r="GM27" s="13"/>
      <c r="GN27" s="13"/>
    </row>
    <row r="28" spans="1:196" s="505" customFormat="1" ht="20.25" customHeight="1" x14ac:dyDescent="0.45">
      <c r="A28" s="13"/>
      <c r="B28" s="255"/>
      <c r="C28" s="191"/>
      <c r="D28" s="177"/>
      <c r="E28" s="178"/>
      <c r="F28" s="178"/>
      <c r="G28" s="178"/>
      <c r="H28" s="178"/>
      <c r="I28" s="178"/>
      <c r="J28" s="178"/>
      <c r="K28" s="178"/>
      <c r="L28" s="178"/>
      <c r="M28" s="178"/>
      <c r="N28" s="178"/>
      <c r="O28" s="178"/>
      <c r="P28" s="178"/>
      <c r="Q28" s="178"/>
      <c r="R28" s="178"/>
      <c r="S28" s="178"/>
      <c r="T28" s="178"/>
      <c r="U28" s="179"/>
      <c r="V28" s="178"/>
      <c r="W28" s="257"/>
      <c r="X28" s="208"/>
      <c r="Y28" s="332"/>
      <c r="Z28" s="357"/>
      <c r="AA28" s="390"/>
      <c r="AB28" s="357"/>
      <c r="AC28" s="390"/>
      <c r="AD28" s="357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3"/>
      <c r="AZ28" s="13"/>
      <c r="BA28" s="13"/>
      <c r="BB28" s="13"/>
      <c r="BC28" s="13"/>
      <c r="BD28" s="13"/>
      <c r="BE28" s="13"/>
      <c r="BF28" s="13"/>
      <c r="BG28" s="13"/>
      <c r="BH28" s="13"/>
      <c r="BI28" s="13"/>
      <c r="BJ28" s="13"/>
      <c r="BK28" s="13"/>
      <c r="BL28" s="13"/>
      <c r="BM28" s="13"/>
      <c r="BN28" s="13"/>
      <c r="BO28" s="13"/>
      <c r="BP28" s="13"/>
      <c r="BQ28" s="13"/>
      <c r="BR28" s="13"/>
      <c r="BS28" s="13"/>
      <c r="BT28" s="13"/>
      <c r="BU28" s="13"/>
      <c r="BV28" s="13"/>
      <c r="BW28" s="13"/>
      <c r="BX28" s="13"/>
      <c r="BY28" s="13"/>
      <c r="BZ28" s="13"/>
      <c r="CA28" s="13"/>
      <c r="CB28" s="13"/>
      <c r="CC28" s="13"/>
      <c r="CD28" s="13"/>
      <c r="CE28" s="13"/>
      <c r="CF28" s="13"/>
      <c r="CG28" s="13"/>
      <c r="CH28" s="13"/>
      <c r="CI28" s="13"/>
      <c r="CJ28" s="13"/>
      <c r="CK28" s="13"/>
      <c r="CL28" s="13"/>
      <c r="CM28" s="13"/>
      <c r="CN28" s="13"/>
      <c r="CO28" s="13"/>
      <c r="CP28" s="13"/>
      <c r="CQ28" s="13"/>
      <c r="CR28" s="13"/>
      <c r="CS28" s="13"/>
      <c r="CT28" s="13"/>
      <c r="CU28" s="13"/>
      <c r="CV28" s="13"/>
      <c r="CW28" s="13"/>
      <c r="CX28" s="13"/>
      <c r="CY28" s="13"/>
      <c r="CZ28" s="13"/>
      <c r="DA28" s="13"/>
      <c r="DB28" s="13"/>
      <c r="DC28" s="13"/>
      <c r="DD28" s="13"/>
      <c r="DE28" s="13"/>
      <c r="DF28" s="13"/>
      <c r="DG28" s="13"/>
      <c r="DH28" s="13"/>
      <c r="DI28" s="13"/>
      <c r="DJ28" s="13"/>
      <c r="DK28" s="13"/>
      <c r="DL28" s="13"/>
      <c r="DM28" s="13"/>
      <c r="DN28" s="13"/>
      <c r="DO28" s="13"/>
      <c r="DP28" s="13"/>
      <c r="DQ28" s="13"/>
      <c r="DR28" s="13"/>
      <c r="DS28" s="13"/>
      <c r="DT28" s="13"/>
      <c r="DU28" s="13"/>
      <c r="DV28" s="13"/>
      <c r="DW28" s="13"/>
      <c r="DX28" s="13"/>
      <c r="DY28" s="13"/>
      <c r="DZ28" s="13"/>
      <c r="EA28" s="13"/>
      <c r="EB28" s="13"/>
      <c r="EC28" s="13"/>
      <c r="ED28" s="13"/>
      <c r="EE28" s="13"/>
      <c r="EF28" s="13"/>
      <c r="EG28" s="13"/>
      <c r="EH28" s="13"/>
      <c r="EI28" s="13"/>
      <c r="EJ28" s="13"/>
      <c r="EK28" s="13"/>
      <c r="EL28" s="13"/>
      <c r="EM28" s="13"/>
      <c r="EN28" s="13"/>
      <c r="EO28" s="13"/>
      <c r="EP28" s="13"/>
      <c r="EQ28" s="13"/>
      <c r="ER28" s="13"/>
      <c r="ES28" s="13"/>
      <c r="ET28" s="13"/>
      <c r="EU28" s="13"/>
      <c r="EV28" s="13"/>
      <c r="EW28" s="13"/>
      <c r="EX28" s="13"/>
      <c r="EY28" s="13"/>
      <c r="EZ28" s="13"/>
      <c r="FA28" s="13"/>
      <c r="FB28" s="13"/>
      <c r="FC28" s="13"/>
      <c r="FD28" s="13"/>
      <c r="FE28" s="13"/>
      <c r="FF28" s="13"/>
      <c r="FG28" s="13"/>
      <c r="FH28" s="13"/>
      <c r="FI28" s="13"/>
      <c r="FJ28" s="13"/>
      <c r="FK28" s="13"/>
      <c r="FL28" s="13"/>
      <c r="FM28" s="13"/>
      <c r="FN28" s="13"/>
      <c r="FO28" s="13"/>
      <c r="FP28" s="13"/>
      <c r="FQ28" s="13"/>
      <c r="FR28" s="13"/>
      <c r="FS28" s="13"/>
      <c r="FT28" s="13"/>
      <c r="FU28" s="13"/>
      <c r="FV28" s="13"/>
      <c r="FW28" s="13"/>
      <c r="FX28" s="13"/>
      <c r="FY28" s="13"/>
      <c r="FZ28" s="13"/>
      <c r="GA28" s="13"/>
      <c r="GB28" s="13"/>
      <c r="GC28" s="13"/>
      <c r="GD28" s="13"/>
      <c r="GE28" s="13"/>
      <c r="GF28" s="13"/>
      <c r="GG28" s="13"/>
      <c r="GH28" s="13"/>
      <c r="GI28" s="13"/>
      <c r="GJ28" s="13"/>
      <c r="GK28" s="13"/>
      <c r="GL28" s="13"/>
      <c r="GM28" s="13"/>
      <c r="GN28" s="13"/>
    </row>
    <row r="29" spans="1:196" s="505" customFormat="1" ht="20.25" customHeight="1" thickBot="1" x14ac:dyDescent="0.5">
      <c r="A29" s="13"/>
      <c r="B29" s="255"/>
      <c r="C29" s="228" t="s">
        <v>5</v>
      </c>
      <c r="D29" s="229"/>
      <c r="E29" s="229"/>
      <c r="F29" s="229"/>
      <c r="G29" s="229"/>
      <c r="H29" s="229"/>
      <c r="I29" s="229"/>
      <c r="J29" s="229"/>
      <c r="K29" s="229"/>
      <c r="L29" s="229"/>
      <c r="M29" s="229"/>
      <c r="N29" s="229"/>
      <c r="O29" s="229"/>
      <c r="P29" s="229"/>
      <c r="Q29" s="229"/>
      <c r="R29" s="229"/>
      <c r="S29" s="229"/>
      <c r="T29" s="229"/>
      <c r="U29" s="230"/>
      <c r="V29" s="229"/>
      <c r="W29" s="257"/>
      <c r="X29" s="208"/>
      <c r="Y29" s="332"/>
      <c r="Z29" s="357"/>
      <c r="AA29" s="390"/>
      <c r="AB29" s="357"/>
      <c r="AC29" s="390"/>
      <c r="AD29" s="357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3"/>
      <c r="AZ29" s="13"/>
      <c r="BA29" s="13"/>
      <c r="BB29" s="13"/>
      <c r="BC29" s="13"/>
      <c r="BD29" s="13"/>
      <c r="BE29" s="13"/>
      <c r="BF29" s="13"/>
      <c r="BG29" s="13"/>
      <c r="BH29" s="13"/>
      <c r="BI29" s="13"/>
      <c r="BJ29" s="13"/>
      <c r="BK29" s="13"/>
      <c r="BL29" s="13"/>
      <c r="BM29" s="13"/>
      <c r="BN29" s="13"/>
      <c r="BO29" s="13"/>
      <c r="BP29" s="13"/>
      <c r="BQ29" s="13"/>
      <c r="BR29" s="13"/>
      <c r="BS29" s="13"/>
      <c r="BT29" s="13"/>
      <c r="BU29" s="13"/>
      <c r="BV29" s="13"/>
      <c r="BW29" s="13"/>
      <c r="BX29" s="13"/>
      <c r="BY29" s="13"/>
      <c r="BZ29" s="13"/>
      <c r="CA29" s="13"/>
      <c r="CB29" s="13"/>
      <c r="CC29" s="13"/>
      <c r="CD29" s="13"/>
      <c r="CE29" s="13"/>
      <c r="CF29" s="13"/>
      <c r="CG29" s="13"/>
      <c r="CH29" s="13"/>
      <c r="CI29" s="13"/>
      <c r="CJ29" s="13"/>
      <c r="CK29" s="13"/>
      <c r="CL29" s="13"/>
      <c r="CM29" s="13"/>
      <c r="CN29" s="13"/>
      <c r="CO29" s="13"/>
      <c r="CP29" s="13"/>
      <c r="CQ29" s="13"/>
      <c r="CR29" s="13"/>
      <c r="CS29" s="13"/>
      <c r="CT29" s="13"/>
      <c r="CU29" s="13"/>
      <c r="CV29" s="13"/>
      <c r="CW29" s="13"/>
      <c r="CX29" s="13"/>
      <c r="CY29" s="13"/>
      <c r="CZ29" s="13"/>
      <c r="DA29" s="13"/>
      <c r="DB29" s="13"/>
      <c r="DC29" s="13"/>
      <c r="DD29" s="13"/>
      <c r="DE29" s="13"/>
      <c r="DF29" s="13"/>
      <c r="DG29" s="13"/>
      <c r="DH29" s="13"/>
      <c r="DI29" s="13"/>
      <c r="DJ29" s="13"/>
      <c r="DK29" s="13"/>
      <c r="DL29" s="13"/>
      <c r="DM29" s="13"/>
      <c r="DN29" s="13"/>
      <c r="DO29" s="13"/>
      <c r="DP29" s="13"/>
      <c r="DQ29" s="13"/>
      <c r="DR29" s="13"/>
      <c r="DS29" s="13"/>
      <c r="DT29" s="13"/>
      <c r="DU29" s="13"/>
      <c r="DV29" s="13"/>
      <c r="DW29" s="13"/>
      <c r="DX29" s="13"/>
      <c r="DY29" s="13"/>
      <c r="DZ29" s="13"/>
      <c r="EA29" s="13"/>
      <c r="EB29" s="13"/>
      <c r="EC29" s="13"/>
      <c r="ED29" s="13"/>
      <c r="EE29" s="13"/>
      <c r="EF29" s="13"/>
      <c r="EG29" s="13"/>
      <c r="EH29" s="13"/>
      <c r="EI29" s="13"/>
      <c r="EJ29" s="13"/>
      <c r="EK29" s="13"/>
      <c r="EL29" s="13"/>
      <c r="EM29" s="13"/>
      <c r="EN29" s="13"/>
      <c r="EO29" s="13"/>
      <c r="EP29" s="13"/>
      <c r="EQ29" s="13"/>
      <c r="ER29" s="13"/>
      <c r="ES29" s="13"/>
      <c r="ET29" s="13"/>
      <c r="EU29" s="13"/>
      <c r="EV29" s="13"/>
      <c r="EW29" s="13"/>
      <c r="EX29" s="13"/>
      <c r="EY29" s="13"/>
      <c r="EZ29" s="13"/>
      <c r="FA29" s="13"/>
      <c r="FB29" s="13"/>
      <c r="FC29" s="13"/>
      <c r="FD29" s="13"/>
      <c r="FE29" s="13"/>
      <c r="FF29" s="13"/>
      <c r="FG29" s="13"/>
      <c r="FH29" s="13"/>
      <c r="FI29" s="13"/>
      <c r="FJ29" s="13"/>
      <c r="FK29" s="13"/>
      <c r="FL29" s="13"/>
      <c r="FM29" s="13"/>
      <c r="FN29" s="13"/>
      <c r="FO29" s="13"/>
      <c r="FP29" s="13"/>
      <c r="FQ29" s="13"/>
      <c r="FR29" s="13"/>
      <c r="FS29" s="13"/>
      <c r="FT29" s="13"/>
      <c r="FU29" s="13"/>
      <c r="FV29" s="13"/>
      <c r="FW29" s="13"/>
      <c r="FX29" s="13"/>
      <c r="FY29" s="13"/>
      <c r="FZ29" s="13"/>
      <c r="GA29" s="13"/>
      <c r="GB29" s="13"/>
      <c r="GC29" s="13"/>
      <c r="GD29" s="13"/>
      <c r="GE29" s="13"/>
      <c r="GF29" s="13"/>
      <c r="GG29" s="13"/>
      <c r="GH29" s="13"/>
      <c r="GI29" s="13"/>
      <c r="GJ29" s="13"/>
      <c r="GK29" s="13"/>
      <c r="GL29" s="13"/>
      <c r="GM29" s="13"/>
      <c r="GN29" s="13"/>
    </row>
    <row r="30" spans="1:196" s="505" customFormat="1" ht="20.25" customHeight="1" x14ac:dyDescent="0.45">
      <c r="A30" s="13"/>
      <c r="B30" s="255"/>
      <c r="C30" s="178"/>
      <c r="D30" s="178" t="s">
        <v>3</v>
      </c>
      <c r="E30" s="178"/>
      <c r="F30" s="178"/>
      <c r="G30" s="178"/>
      <c r="H30" s="178"/>
      <c r="I30" s="178"/>
      <c r="J30" s="178"/>
      <c r="K30" s="178"/>
      <c r="L30" s="178"/>
      <c r="M30" s="178"/>
      <c r="N30" s="178"/>
      <c r="O30" s="178"/>
      <c r="P30" s="178"/>
      <c r="Q30" s="178"/>
      <c r="R30" s="178"/>
      <c r="S30" s="178"/>
      <c r="T30" s="440"/>
      <c r="U30" s="179"/>
      <c r="V30" s="440"/>
      <c r="W30" s="257"/>
      <c r="X30" s="208"/>
      <c r="Y30" s="332"/>
      <c r="Z30" s="357"/>
      <c r="AA30" s="390" t="s">
        <v>234</v>
      </c>
      <c r="AB30" s="357">
        <f>+T30</f>
        <v>0</v>
      </c>
      <c r="AC30" s="390" t="s">
        <v>235</v>
      </c>
      <c r="AD30" s="357">
        <f>+V30</f>
        <v>0</v>
      </c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3"/>
      <c r="AZ30" s="13"/>
      <c r="BA30" s="13"/>
      <c r="BB30" s="13"/>
      <c r="BC30" s="13"/>
      <c r="BD30" s="13"/>
      <c r="BE30" s="13"/>
      <c r="BF30" s="13"/>
      <c r="BG30" s="13"/>
      <c r="BH30" s="13"/>
      <c r="BI30" s="13"/>
      <c r="BJ30" s="13"/>
      <c r="BK30" s="13"/>
      <c r="BL30" s="13"/>
      <c r="BM30" s="13"/>
      <c r="BN30" s="13"/>
      <c r="BO30" s="13"/>
      <c r="BP30" s="13"/>
      <c r="BQ30" s="13"/>
      <c r="BR30" s="13"/>
      <c r="BS30" s="13"/>
      <c r="BT30" s="13"/>
      <c r="BU30" s="13"/>
      <c r="BV30" s="13"/>
      <c r="BW30" s="13"/>
      <c r="BX30" s="13"/>
      <c r="BY30" s="13"/>
      <c r="BZ30" s="13"/>
      <c r="CA30" s="13"/>
      <c r="CB30" s="13"/>
      <c r="CC30" s="13"/>
      <c r="CD30" s="13"/>
      <c r="CE30" s="13"/>
      <c r="CF30" s="13"/>
      <c r="CG30" s="13"/>
      <c r="CH30" s="13"/>
      <c r="CI30" s="13"/>
      <c r="CJ30" s="13"/>
      <c r="CK30" s="13"/>
      <c r="CL30" s="13"/>
      <c r="CM30" s="13"/>
      <c r="CN30" s="13"/>
      <c r="CO30" s="13"/>
      <c r="CP30" s="13"/>
      <c r="CQ30" s="13"/>
      <c r="CR30" s="13"/>
      <c r="CS30" s="13"/>
      <c r="CT30" s="13"/>
      <c r="CU30" s="13"/>
      <c r="CV30" s="13"/>
      <c r="CW30" s="13"/>
      <c r="CX30" s="13"/>
      <c r="CY30" s="13"/>
      <c r="CZ30" s="13"/>
      <c r="DA30" s="13"/>
      <c r="DB30" s="13"/>
      <c r="DC30" s="13"/>
      <c r="DD30" s="13"/>
      <c r="DE30" s="13"/>
      <c r="DF30" s="13"/>
      <c r="DG30" s="13"/>
      <c r="DH30" s="13"/>
      <c r="DI30" s="13"/>
      <c r="DJ30" s="13"/>
      <c r="DK30" s="13"/>
      <c r="DL30" s="13"/>
      <c r="DM30" s="13"/>
      <c r="DN30" s="13"/>
      <c r="DO30" s="13"/>
      <c r="DP30" s="13"/>
      <c r="DQ30" s="13"/>
      <c r="DR30" s="13"/>
      <c r="DS30" s="13"/>
      <c r="DT30" s="13"/>
      <c r="DU30" s="13"/>
      <c r="DV30" s="13"/>
      <c r="DW30" s="13"/>
      <c r="DX30" s="13"/>
      <c r="DY30" s="13"/>
      <c r="DZ30" s="13"/>
      <c r="EA30" s="13"/>
      <c r="EB30" s="13"/>
      <c r="EC30" s="13"/>
      <c r="ED30" s="13"/>
      <c r="EE30" s="13"/>
      <c r="EF30" s="13"/>
      <c r="EG30" s="13"/>
      <c r="EH30" s="13"/>
      <c r="EI30" s="13"/>
      <c r="EJ30" s="13"/>
      <c r="EK30" s="13"/>
      <c r="EL30" s="13"/>
      <c r="EM30" s="13"/>
      <c r="EN30" s="13"/>
      <c r="EO30" s="13"/>
      <c r="EP30" s="13"/>
      <c r="EQ30" s="13"/>
      <c r="ER30" s="13"/>
      <c r="ES30" s="13"/>
      <c r="ET30" s="13"/>
      <c r="EU30" s="13"/>
      <c r="EV30" s="13"/>
      <c r="EW30" s="13"/>
      <c r="EX30" s="13"/>
      <c r="EY30" s="13"/>
      <c r="EZ30" s="13"/>
      <c r="FA30" s="13"/>
      <c r="FB30" s="13"/>
      <c r="FC30" s="13"/>
      <c r="FD30" s="13"/>
      <c r="FE30" s="13"/>
      <c r="FF30" s="13"/>
      <c r="FG30" s="13"/>
      <c r="FH30" s="13"/>
      <c r="FI30" s="13"/>
      <c r="FJ30" s="13"/>
      <c r="FK30" s="13"/>
      <c r="FL30" s="13"/>
      <c r="FM30" s="13"/>
      <c r="FN30" s="13"/>
      <c r="FO30" s="13"/>
      <c r="FP30" s="13"/>
      <c r="FQ30" s="13"/>
      <c r="FR30" s="13"/>
      <c r="FS30" s="13"/>
      <c r="FT30" s="13"/>
      <c r="FU30" s="13"/>
      <c r="FV30" s="13"/>
      <c r="FW30" s="13"/>
      <c r="FX30" s="13"/>
      <c r="FY30" s="13"/>
      <c r="FZ30" s="13"/>
      <c r="GA30" s="13"/>
      <c r="GB30" s="13"/>
      <c r="GC30" s="13"/>
      <c r="GD30" s="13"/>
      <c r="GE30" s="13"/>
      <c r="GF30" s="13"/>
      <c r="GG30" s="13"/>
      <c r="GH30" s="13"/>
      <c r="GI30" s="13"/>
      <c r="GJ30" s="13"/>
      <c r="GK30" s="13"/>
      <c r="GL30" s="13"/>
      <c r="GM30" s="13"/>
      <c r="GN30" s="13"/>
    </row>
    <row r="31" spans="1:196" s="505" customFormat="1" ht="20.25" customHeight="1" x14ac:dyDescent="0.45">
      <c r="A31" s="13"/>
      <c r="B31" s="255"/>
      <c r="C31" s="178"/>
      <c r="D31" s="442" t="s">
        <v>4</v>
      </c>
      <c r="E31" s="442"/>
      <c r="F31" s="442"/>
      <c r="G31" s="442"/>
      <c r="H31" s="442"/>
      <c r="I31" s="442"/>
      <c r="J31" s="442"/>
      <c r="K31" s="442"/>
      <c r="L31" s="442"/>
      <c r="M31" s="442"/>
      <c r="N31" s="442"/>
      <c r="O31" s="442"/>
      <c r="P31" s="442"/>
      <c r="Q31" s="442"/>
      <c r="R31" s="442"/>
      <c r="S31" s="442"/>
      <c r="T31" s="446"/>
      <c r="U31" s="445"/>
      <c r="V31" s="446"/>
      <c r="W31" s="257"/>
      <c r="X31" s="208"/>
      <c r="Y31" s="332"/>
      <c r="Z31" s="357"/>
      <c r="AA31" s="390" t="s">
        <v>236</v>
      </c>
      <c r="AB31" s="357">
        <f>+T31</f>
        <v>0</v>
      </c>
      <c r="AC31" s="390" t="s">
        <v>237</v>
      </c>
      <c r="AD31" s="357">
        <f>+V31</f>
        <v>0</v>
      </c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3"/>
      <c r="AZ31" s="13"/>
      <c r="BA31" s="13"/>
      <c r="BB31" s="13"/>
      <c r="BC31" s="13"/>
      <c r="BD31" s="13"/>
      <c r="BE31" s="13"/>
      <c r="BF31" s="13"/>
      <c r="BG31" s="13"/>
      <c r="BH31" s="13"/>
      <c r="BI31" s="13"/>
      <c r="BJ31" s="13"/>
      <c r="BK31" s="13"/>
      <c r="BL31" s="13"/>
      <c r="BM31" s="13"/>
      <c r="BN31" s="13"/>
      <c r="BO31" s="13"/>
      <c r="BP31" s="13"/>
      <c r="BQ31" s="13"/>
      <c r="BR31" s="13"/>
      <c r="BS31" s="13"/>
      <c r="BT31" s="13"/>
      <c r="BU31" s="13"/>
      <c r="BV31" s="13"/>
      <c r="BW31" s="13"/>
      <c r="BX31" s="13"/>
      <c r="BY31" s="13"/>
      <c r="BZ31" s="13"/>
      <c r="CA31" s="13"/>
      <c r="CB31" s="13"/>
      <c r="CC31" s="13"/>
      <c r="CD31" s="13"/>
      <c r="CE31" s="13"/>
      <c r="CF31" s="13"/>
      <c r="CG31" s="13"/>
      <c r="CH31" s="13"/>
      <c r="CI31" s="13"/>
      <c r="CJ31" s="13"/>
      <c r="CK31" s="13"/>
      <c r="CL31" s="13"/>
      <c r="CM31" s="13"/>
      <c r="CN31" s="13"/>
      <c r="CO31" s="13"/>
      <c r="CP31" s="13"/>
      <c r="CQ31" s="13"/>
      <c r="CR31" s="13"/>
      <c r="CS31" s="13"/>
      <c r="CT31" s="13"/>
      <c r="CU31" s="13"/>
      <c r="CV31" s="13"/>
      <c r="CW31" s="13"/>
      <c r="CX31" s="13"/>
      <c r="CY31" s="13"/>
      <c r="CZ31" s="13"/>
      <c r="DA31" s="13"/>
      <c r="DB31" s="13"/>
      <c r="DC31" s="13"/>
      <c r="DD31" s="13"/>
      <c r="DE31" s="13"/>
      <c r="DF31" s="13"/>
      <c r="DG31" s="13"/>
      <c r="DH31" s="13"/>
      <c r="DI31" s="13"/>
      <c r="DJ31" s="13"/>
      <c r="DK31" s="13"/>
      <c r="DL31" s="13"/>
      <c r="DM31" s="13"/>
      <c r="DN31" s="13"/>
      <c r="DO31" s="13"/>
      <c r="DP31" s="13"/>
      <c r="DQ31" s="13"/>
      <c r="DR31" s="13"/>
      <c r="DS31" s="13"/>
      <c r="DT31" s="13"/>
      <c r="DU31" s="13"/>
      <c r="DV31" s="13"/>
      <c r="DW31" s="13"/>
      <c r="DX31" s="13"/>
      <c r="DY31" s="13"/>
      <c r="DZ31" s="13"/>
      <c r="EA31" s="13"/>
      <c r="EB31" s="13"/>
      <c r="EC31" s="13"/>
      <c r="ED31" s="13"/>
      <c r="EE31" s="13"/>
      <c r="EF31" s="13"/>
      <c r="EG31" s="13"/>
      <c r="EH31" s="13"/>
      <c r="EI31" s="13"/>
      <c r="EJ31" s="13"/>
      <c r="EK31" s="13"/>
      <c r="EL31" s="13"/>
      <c r="EM31" s="13"/>
      <c r="EN31" s="13"/>
      <c r="EO31" s="13"/>
      <c r="EP31" s="13"/>
      <c r="EQ31" s="13"/>
      <c r="ER31" s="13"/>
      <c r="ES31" s="13"/>
      <c r="ET31" s="13"/>
      <c r="EU31" s="13"/>
      <c r="EV31" s="13"/>
      <c r="EW31" s="13"/>
      <c r="EX31" s="13"/>
      <c r="EY31" s="13"/>
      <c r="EZ31" s="13"/>
      <c r="FA31" s="13"/>
      <c r="FB31" s="13"/>
      <c r="FC31" s="13"/>
      <c r="FD31" s="13"/>
      <c r="FE31" s="13"/>
      <c r="FF31" s="13"/>
      <c r="FG31" s="13"/>
      <c r="FH31" s="13"/>
      <c r="FI31" s="13"/>
      <c r="FJ31" s="13"/>
      <c r="FK31" s="13"/>
      <c r="FL31" s="13"/>
      <c r="FM31" s="13"/>
      <c r="FN31" s="13"/>
      <c r="FO31" s="13"/>
      <c r="FP31" s="13"/>
      <c r="FQ31" s="13"/>
      <c r="FR31" s="13"/>
      <c r="FS31" s="13"/>
      <c r="FT31" s="13"/>
      <c r="FU31" s="13"/>
      <c r="FV31" s="13"/>
      <c r="FW31" s="13"/>
      <c r="FX31" s="13"/>
      <c r="FY31" s="13"/>
      <c r="FZ31" s="13"/>
      <c r="GA31" s="13"/>
      <c r="GB31" s="13"/>
      <c r="GC31" s="13"/>
      <c r="GD31" s="13"/>
      <c r="GE31" s="13"/>
      <c r="GF31" s="13"/>
      <c r="GG31" s="13"/>
      <c r="GH31" s="13"/>
      <c r="GI31" s="13"/>
      <c r="GJ31" s="13"/>
      <c r="GK31" s="13"/>
      <c r="GL31" s="13"/>
      <c r="GM31" s="13"/>
      <c r="GN31" s="13"/>
    </row>
    <row r="32" spans="1:196" s="505" customFormat="1" ht="20.25" customHeight="1" x14ac:dyDescent="0.45">
      <c r="A32" s="13"/>
      <c r="B32" s="255"/>
      <c r="C32" s="178"/>
      <c r="D32" s="178" t="s">
        <v>20</v>
      </c>
      <c r="E32" s="178"/>
      <c r="F32" s="178"/>
      <c r="G32" s="178"/>
      <c r="H32" s="178"/>
      <c r="I32" s="178"/>
      <c r="J32" s="178"/>
      <c r="K32" s="178"/>
      <c r="L32" s="178"/>
      <c r="M32" s="178"/>
      <c r="N32" s="178"/>
      <c r="O32" s="178"/>
      <c r="P32" s="178"/>
      <c r="Q32" s="178"/>
      <c r="R32" s="178"/>
      <c r="S32" s="178"/>
      <c r="T32" s="192">
        <f>SUM(T30:T31)</f>
        <v>0</v>
      </c>
      <c r="U32" s="179"/>
      <c r="V32" s="192">
        <f>SUM(V30:V31)</f>
        <v>0</v>
      </c>
      <c r="W32" s="257"/>
      <c r="X32" s="208"/>
      <c r="Y32" s="332"/>
      <c r="Z32" s="357"/>
      <c r="AA32" s="390" t="s">
        <v>238</v>
      </c>
      <c r="AB32" s="357">
        <f>+T32</f>
        <v>0</v>
      </c>
      <c r="AC32" s="390" t="s">
        <v>239</v>
      </c>
      <c r="AD32" s="357">
        <f>+V32</f>
        <v>0</v>
      </c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  <c r="BM32" s="13"/>
      <c r="BN32" s="13"/>
      <c r="BO32" s="13"/>
      <c r="BP32" s="13"/>
      <c r="BQ32" s="13"/>
      <c r="BR32" s="13"/>
      <c r="BS32" s="13"/>
      <c r="BT32" s="13"/>
      <c r="BU32" s="13"/>
      <c r="BV32" s="13"/>
      <c r="BW32" s="13"/>
      <c r="BX32" s="13"/>
      <c r="BY32" s="13"/>
      <c r="BZ32" s="13"/>
      <c r="CA32" s="13"/>
      <c r="CB32" s="13"/>
      <c r="CC32" s="13"/>
      <c r="CD32" s="13"/>
      <c r="CE32" s="13"/>
      <c r="CF32" s="13"/>
      <c r="CG32" s="13"/>
      <c r="CH32" s="13"/>
      <c r="CI32" s="13"/>
      <c r="CJ32" s="13"/>
      <c r="CK32" s="13"/>
      <c r="CL32" s="13"/>
      <c r="CM32" s="13"/>
      <c r="CN32" s="13"/>
      <c r="CO32" s="13"/>
      <c r="CP32" s="13"/>
      <c r="CQ32" s="13"/>
      <c r="CR32" s="13"/>
      <c r="CS32" s="13"/>
      <c r="CT32" s="13"/>
      <c r="CU32" s="13"/>
      <c r="CV32" s="13"/>
      <c r="CW32" s="13"/>
      <c r="CX32" s="13"/>
      <c r="CY32" s="13"/>
      <c r="CZ32" s="13"/>
      <c r="DA32" s="13"/>
      <c r="DB32" s="13"/>
      <c r="DC32" s="13"/>
      <c r="DD32" s="13"/>
      <c r="DE32" s="13"/>
      <c r="DF32" s="13"/>
      <c r="DG32" s="13"/>
      <c r="DH32" s="13"/>
      <c r="DI32" s="13"/>
      <c r="DJ32" s="13"/>
      <c r="DK32" s="13"/>
      <c r="DL32" s="13"/>
      <c r="DM32" s="13"/>
      <c r="DN32" s="13"/>
      <c r="DO32" s="13"/>
      <c r="DP32" s="13"/>
      <c r="DQ32" s="13"/>
      <c r="DR32" s="13"/>
      <c r="DS32" s="13"/>
      <c r="DT32" s="13"/>
      <c r="DU32" s="13"/>
      <c r="DV32" s="13"/>
      <c r="DW32" s="13"/>
      <c r="DX32" s="13"/>
      <c r="DY32" s="13"/>
      <c r="DZ32" s="13"/>
      <c r="EA32" s="13"/>
      <c r="EB32" s="13"/>
      <c r="EC32" s="13"/>
      <c r="ED32" s="13"/>
      <c r="EE32" s="13"/>
      <c r="EF32" s="13"/>
      <c r="EG32" s="13"/>
      <c r="EH32" s="13"/>
      <c r="EI32" s="13"/>
      <c r="EJ32" s="13"/>
      <c r="EK32" s="13"/>
      <c r="EL32" s="13"/>
      <c r="EM32" s="13"/>
      <c r="EN32" s="13"/>
      <c r="EO32" s="13"/>
      <c r="EP32" s="13"/>
      <c r="EQ32" s="13"/>
      <c r="ER32" s="13"/>
      <c r="ES32" s="13"/>
      <c r="ET32" s="13"/>
      <c r="EU32" s="13"/>
      <c r="EV32" s="13"/>
      <c r="EW32" s="13"/>
      <c r="EX32" s="13"/>
      <c r="EY32" s="13"/>
      <c r="EZ32" s="13"/>
      <c r="FA32" s="13"/>
      <c r="FB32" s="13"/>
      <c r="FC32" s="13"/>
      <c r="FD32" s="13"/>
      <c r="FE32" s="13"/>
      <c r="FF32" s="13"/>
      <c r="FG32" s="13"/>
      <c r="FH32" s="13"/>
      <c r="FI32" s="13"/>
      <c r="FJ32" s="13"/>
      <c r="FK32" s="13"/>
      <c r="FL32" s="13"/>
      <c r="FM32" s="13"/>
      <c r="FN32" s="13"/>
      <c r="FO32" s="13"/>
      <c r="FP32" s="13"/>
      <c r="FQ32" s="13"/>
      <c r="FR32" s="13"/>
      <c r="FS32" s="13"/>
      <c r="FT32" s="13"/>
      <c r="FU32" s="13"/>
      <c r="FV32" s="13"/>
      <c r="FW32" s="13"/>
      <c r="FX32" s="13"/>
      <c r="FY32" s="13"/>
      <c r="FZ32" s="13"/>
      <c r="GA32" s="13"/>
      <c r="GB32" s="13"/>
      <c r="GC32" s="13"/>
      <c r="GD32" s="13"/>
      <c r="GE32" s="13"/>
      <c r="GF32" s="13"/>
      <c r="GG32" s="13"/>
      <c r="GH32" s="13"/>
      <c r="GI32" s="13"/>
      <c r="GJ32" s="13"/>
      <c r="GK32" s="13"/>
      <c r="GL32" s="13"/>
      <c r="GM32" s="13"/>
      <c r="GN32" s="13"/>
    </row>
    <row r="33" spans="1:196" s="505" customFormat="1" ht="20.25" customHeight="1" x14ac:dyDescent="0.45">
      <c r="A33" s="13"/>
      <c r="B33" s="255"/>
      <c r="C33" s="191"/>
      <c r="D33" s="177"/>
      <c r="E33" s="178"/>
      <c r="F33" s="178"/>
      <c r="G33" s="178"/>
      <c r="H33" s="178"/>
      <c r="I33" s="178"/>
      <c r="J33" s="178"/>
      <c r="K33" s="178"/>
      <c r="L33" s="178"/>
      <c r="M33" s="178"/>
      <c r="N33" s="178"/>
      <c r="O33" s="178"/>
      <c r="P33" s="178"/>
      <c r="Q33" s="178"/>
      <c r="R33" s="178"/>
      <c r="S33" s="178"/>
      <c r="T33" s="178"/>
      <c r="U33" s="179"/>
      <c r="V33" s="178"/>
      <c r="W33" s="257"/>
      <c r="X33" s="208"/>
      <c r="Y33" s="332"/>
      <c r="Z33" s="357"/>
      <c r="AA33" s="390"/>
      <c r="AB33" s="357"/>
      <c r="AC33" s="390"/>
      <c r="AD33" s="357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3"/>
      <c r="AZ33" s="13"/>
      <c r="BA33" s="13"/>
      <c r="BB33" s="13"/>
      <c r="BC33" s="13"/>
      <c r="BD33" s="13"/>
      <c r="BE33" s="13"/>
      <c r="BF33" s="13"/>
      <c r="BG33" s="13"/>
      <c r="BH33" s="13"/>
      <c r="BI33" s="13"/>
      <c r="BJ33" s="13"/>
      <c r="BK33" s="13"/>
      <c r="BL33" s="13"/>
      <c r="BM33" s="13"/>
      <c r="BN33" s="13"/>
      <c r="BO33" s="13"/>
      <c r="BP33" s="13"/>
      <c r="BQ33" s="13"/>
      <c r="BR33" s="13"/>
      <c r="BS33" s="13"/>
      <c r="BT33" s="13"/>
      <c r="BU33" s="13"/>
      <c r="BV33" s="13"/>
      <c r="BW33" s="13"/>
      <c r="BX33" s="13"/>
      <c r="BY33" s="13"/>
      <c r="BZ33" s="13"/>
      <c r="CA33" s="13"/>
      <c r="CB33" s="13"/>
      <c r="CC33" s="13"/>
      <c r="CD33" s="13"/>
      <c r="CE33" s="13"/>
      <c r="CF33" s="13"/>
      <c r="CG33" s="13"/>
      <c r="CH33" s="13"/>
      <c r="CI33" s="13"/>
      <c r="CJ33" s="13"/>
      <c r="CK33" s="13"/>
      <c r="CL33" s="13"/>
      <c r="CM33" s="13"/>
      <c r="CN33" s="13"/>
      <c r="CO33" s="13"/>
      <c r="CP33" s="13"/>
      <c r="CQ33" s="13"/>
      <c r="CR33" s="13"/>
      <c r="CS33" s="13"/>
      <c r="CT33" s="13"/>
      <c r="CU33" s="13"/>
      <c r="CV33" s="13"/>
      <c r="CW33" s="13"/>
      <c r="CX33" s="13"/>
      <c r="CY33" s="13"/>
      <c r="CZ33" s="13"/>
      <c r="DA33" s="13"/>
      <c r="DB33" s="13"/>
      <c r="DC33" s="13"/>
      <c r="DD33" s="13"/>
      <c r="DE33" s="13"/>
      <c r="DF33" s="13"/>
      <c r="DG33" s="13"/>
      <c r="DH33" s="13"/>
      <c r="DI33" s="13"/>
      <c r="DJ33" s="13"/>
      <c r="DK33" s="13"/>
      <c r="DL33" s="13"/>
      <c r="DM33" s="13"/>
      <c r="DN33" s="13"/>
      <c r="DO33" s="13"/>
      <c r="DP33" s="13"/>
      <c r="DQ33" s="13"/>
      <c r="DR33" s="13"/>
      <c r="DS33" s="13"/>
      <c r="DT33" s="13"/>
      <c r="DU33" s="13"/>
      <c r="DV33" s="13"/>
      <c r="DW33" s="13"/>
      <c r="DX33" s="13"/>
      <c r="DY33" s="13"/>
      <c r="DZ33" s="13"/>
      <c r="EA33" s="13"/>
      <c r="EB33" s="13"/>
      <c r="EC33" s="13"/>
      <c r="ED33" s="13"/>
      <c r="EE33" s="13"/>
      <c r="EF33" s="13"/>
      <c r="EG33" s="13"/>
      <c r="EH33" s="13"/>
      <c r="EI33" s="13"/>
      <c r="EJ33" s="13"/>
      <c r="EK33" s="13"/>
      <c r="EL33" s="13"/>
      <c r="EM33" s="13"/>
      <c r="EN33" s="13"/>
      <c r="EO33" s="13"/>
      <c r="EP33" s="13"/>
      <c r="EQ33" s="13"/>
      <c r="ER33" s="13"/>
      <c r="ES33" s="13"/>
      <c r="ET33" s="13"/>
      <c r="EU33" s="13"/>
      <c r="EV33" s="13"/>
      <c r="EW33" s="13"/>
      <c r="EX33" s="13"/>
      <c r="EY33" s="13"/>
      <c r="EZ33" s="13"/>
      <c r="FA33" s="13"/>
      <c r="FB33" s="13"/>
      <c r="FC33" s="13"/>
      <c r="FD33" s="13"/>
      <c r="FE33" s="13"/>
      <c r="FF33" s="13"/>
      <c r="FG33" s="13"/>
      <c r="FH33" s="13"/>
      <c r="FI33" s="13"/>
      <c r="FJ33" s="13"/>
      <c r="FK33" s="13"/>
      <c r="FL33" s="13"/>
      <c r="FM33" s="13"/>
      <c r="FN33" s="13"/>
      <c r="FO33" s="13"/>
      <c r="FP33" s="13"/>
      <c r="FQ33" s="13"/>
      <c r="FR33" s="13"/>
      <c r="FS33" s="13"/>
      <c r="FT33" s="13"/>
      <c r="FU33" s="13"/>
      <c r="FV33" s="13"/>
      <c r="FW33" s="13"/>
      <c r="FX33" s="13"/>
      <c r="FY33" s="13"/>
      <c r="FZ33" s="13"/>
      <c r="GA33" s="13"/>
      <c r="GB33" s="13"/>
      <c r="GC33" s="13"/>
      <c r="GD33" s="13"/>
      <c r="GE33" s="13"/>
      <c r="GF33" s="13"/>
      <c r="GG33" s="13"/>
      <c r="GH33" s="13"/>
      <c r="GI33" s="13"/>
      <c r="GJ33" s="13"/>
      <c r="GK33" s="13"/>
      <c r="GL33" s="13"/>
      <c r="GM33" s="13"/>
      <c r="GN33" s="13"/>
    </row>
    <row r="34" spans="1:196" s="505" customFormat="1" ht="20.25" customHeight="1" thickBot="1" x14ac:dyDescent="0.5">
      <c r="A34" s="13"/>
      <c r="B34" s="255"/>
      <c r="C34" s="228" t="s">
        <v>13</v>
      </c>
      <c r="D34" s="229"/>
      <c r="E34" s="229"/>
      <c r="F34" s="229"/>
      <c r="G34" s="229"/>
      <c r="H34" s="229"/>
      <c r="I34" s="229"/>
      <c r="J34" s="229"/>
      <c r="K34" s="229"/>
      <c r="L34" s="229"/>
      <c r="M34" s="229"/>
      <c r="N34" s="229"/>
      <c r="O34" s="229"/>
      <c r="P34" s="229"/>
      <c r="Q34" s="229"/>
      <c r="R34" s="229"/>
      <c r="S34" s="229"/>
      <c r="T34" s="229"/>
      <c r="U34" s="230"/>
      <c r="V34" s="229"/>
      <c r="W34" s="257"/>
      <c r="X34" s="208"/>
      <c r="Y34" s="332"/>
      <c r="Z34" s="357"/>
      <c r="AA34" s="390"/>
      <c r="AB34" s="357"/>
      <c r="AC34" s="390"/>
      <c r="AD34" s="357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3"/>
      <c r="AZ34" s="13"/>
      <c r="BA34" s="13"/>
      <c r="BB34" s="13"/>
      <c r="BC34" s="13"/>
      <c r="BD34" s="13"/>
      <c r="BE34" s="13"/>
      <c r="BF34" s="13"/>
      <c r="BG34" s="13"/>
      <c r="BH34" s="13"/>
      <c r="BI34" s="13"/>
      <c r="BJ34" s="13"/>
      <c r="BK34" s="13"/>
      <c r="BL34" s="13"/>
      <c r="BM34" s="13"/>
      <c r="BN34" s="13"/>
      <c r="BO34" s="13"/>
      <c r="BP34" s="13"/>
      <c r="BQ34" s="13"/>
      <c r="BR34" s="13"/>
      <c r="BS34" s="13"/>
      <c r="BT34" s="13"/>
      <c r="BU34" s="13"/>
      <c r="BV34" s="13"/>
      <c r="BW34" s="13"/>
      <c r="BX34" s="13"/>
      <c r="BY34" s="13"/>
      <c r="BZ34" s="13"/>
      <c r="CA34" s="13"/>
      <c r="CB34" s="13"/>
      <c r="CC34" s="13"/>
      <c r="CD34" s="13"/>
      <c r="CE34" s="13"/>
      <c r="CF34" s="13"/>
      <c r="CG34" s="13"/>
      <c r="CH34" s="13"/>
      <c r="CI34" s="13"/>
      <c r="CJ34" s="13"/>
      <c r="CK34" s="13"/>
      <c r="CL34" s="13"/>
      <c r="CM34" s="13"/>
      <c r="CN34" s="13"/>
      <c r="CO34" s="13"/>
      <c r="CP34" s="13"/>
      <c r="CQ34" s="13"/>
      <c r="CR34" s="13"/>
      <c r="CS34" s="13"/>
      <c r="CT34" s="13"/>
      <c r="CU34" s="13"/>
      <c r="CV34" s="13"/>
      <c r="CW34" s="13"/>
      <c r="CX34" s="13"/>
      <c r="CY34" s="13"/>
      <c r="CZ34" s="13"/>
      <c r="DA34" s="13"/>
      <c r="DB34" s="13"/>
      <c r="DC34" s="13"/>
      <c r="DD34" s="13"/>
      <c r="DE34" s="13"/>
      <c r="DF34" s="13"/>
      <c r="DG34" s="13"/>
      <c r="DH34" s="13"/>
      <c r="DI34" s="13"/>
      <c r="DJ34" s="13"/>
      <c r="DK34" s="13"/>
      <c r="DL34" s="13"/>
      <c r="DM34" s="13"/>
      <c r="DN34" s="13"/>
      <c r="DO34" s="13"/>
      <c r="DP34" s="13"/>
      <c r="DQ34" s="13"/>
      <c r="DR34" s="13"/>
      <c r="DS34" s="13"/>
      <c r="DT34" s="13"/>
      <c r="DU34" s="13"/>
      <c r="DV34" s="13"/>
      <c r="DW34" s="13"/>
      <c r="DX34" s="13"/>
      <c r="DY34" s="13"/>
      <c r="DZ34" s="13"/>
      <c r="EA34" s="13"/>
      <c r="EB34" s="13"/>
      <c r="EC34" s="13"/>
      <c r="ED34" s="13"/>
      <c r="EE34" s="13"/>
      <c r="EF34" s="13"/>
      <c r="EG34" s="13"/>
      <c r="EH34" s="13"/>
      <c r="EI34" s="13"/>
      <c r="EJ34" s="13"/>
      <c r="EK34" s="13"/>
      <c r="EL34" s="13"/>
      <c r="EM34" s="13"/>
      <c r="EN34" s="13"/>
      <c r="EO34" s="13"/>
      <c r="EP34" s="13"/>
      <c r="EQ34" s="13"/>
      <c r="ER34" s="13"/>
      <c r="ES34" s="13"/>
      <c r="ET34" s="13"/>
      <c r="EU34" s="13"/>
      <c r="EV34" s="13"/>
      <c r="EW34" s="13"/>
      <c r="EX34" s="13"/>
      <c r="EY34" s="13"/>
      <c r="EZ34" s="13"/>
      <c r="FA34" s="13"/>
      <c r="FB34" s="13"/>
      <c r="FC34" s="13"/>
      <c r="FD34" s="13"/>
      <c r="FE34" s="13"/>
      <c r="FF34" s="13"/>
      <c r="FG34" s="13"/>
      <c r="FH34" s="13"/>
      <c r="FI34" s="13"/>
      <c r="FJ34" s="13"/>
      <c r="FK34" s="13"/>
      <c r="FL34" s="13"/>
      <c r="FM34" s="13"/>
      <c r="FN34" s="13"/>
      <c r="FO34" s="13"/>
      <c r="FP34" s="13"/>
      <c r="FQ34" s="13"/>
      <c r="FR34" s="13"/>
      <c r="FS34" s="13"/>
      <c r="FT34" s="13"/>
      <c r="FU34" s="13"/>
      <c r="FV34" s="13"/>
      <c r="FW34" s="13"/>
      <c r="FX34" s="13"/>
      <c r="FY34" s="13"/>
      <c r="FZ34" s="13"/>
      <c r="GA34" s="13"/>
      <c r="GB34" s="13"/>
      <c r="GC34" s="13"/>
      <c r="GD34" s="13"/>
      <c r="GE34" s="13"/>
      <c r="GF34" s="13"/>
      <c r="GG34" s="13"/>
      <c r="GH34" s="13"/>
      <c r="GI34" s="13"/>
      <c r="GJ34" s="13"/>
      <c r="GK34" s="13"/>
      <c r="GL34" s="13"/>
      <c r="GM34" s="13"/>
      <c r="GN34" s="13"/>
    </row>
    <row r="35" spans="1:196" s="505" customFormat="1" ht="20.25" customHeight="1" x14ac:dyDescent="0.45">
      <c r="A35" s="13"/>
      <c r="B35" s="255"/>
      <c r="C35" s="178"/>
      <c r="D35" s="178" t="s">
        <v>3</v>
      </c>
      <c r="E35" s="178"/>
      <c r="F35" s="178"/>
      <c r="G35" s="178"/>
      <c r="H35" s="178"/>
      <c r="I35" s="178"/>
      <c r="J35" s="178"/>
      <c r="K35" s="178"/>
      <c r="L35" s="178"/>
      <c r="M35" s="178"/>
      <c r="N35" s="178"/>
      <c r="O35" s="178"/>
      <c r="P35" s="178"/>
      <c r="Q35" s="178"/>
      <c r="R35" s="178"/>
      <c r="S35" s="178"/>
      <c r="T35" s="440"/>
      <c r="U35" s="179"/>
      <c r="V35" s="440"/>
      <c r="W35" s="257"/>
      <c r="X35" s="208"/>
      <c r="Y35" s="332"/>
      <c r="Z35" s="357"/>
      <c r="AA35" s="390" t="s">
        <v>240</v>
      </c>
      <c r="AB35" s="357">
        <f>+T35</f>
        <v>0</v>
      </c>
      <c r="AC35" s="390" t="s">
        <v>241</v>
      </c>
      <c r="AD35" s="357">
        <f>+V35</f>
        <v>0</v>
      </c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3"/>
      <c r="AZ35" s="13"/>
      <c r="BA35" s="13"/>
      <c r="BB35" s="13"/>
      <c r="BC35" s="13"/>
      <c r="BD35" s="13"/>
      <c r="BE35" s="13"/>
      <c r="BF35" s="13"/>
      <c r="BG35" s="13"/>
      <c r="BH35" s="13"/>
      <c r="BI35" s="13"/>
      <c r="BJ35" s="13"/>
      <c r="BK35" s="13"/>
      <c r="BL35" s="13"/>
      <c r="BM35" s="13"/>
      <c r="BN35" s="13"/>
      <c r="BO35" s="13"/>
      <c r="BP35" s="13"/>
      <c r="BQ35" s="13"/>
      <c r="BR35" s="13"/>
      <c r="BS35" s="13"/>
      <c r="BT35" s="13"/>
      <c r="BU35" s="13"/>
      <c r="BV35" s="13"/>
      <c r="BW35" s="13"/>
      <c r="BX35" s="13"/>
      <c r="BY35" s="13"/>
      <c r="BZ35" s="13"/>
      <c r="CA35" s="13"/>
      <c r="CB35" s="13"/>
      <c r="CC35" s="13"/>
      <c r="CD35" s="13"/>
      <c r="CE35" s="13"/>
      <c r="CF35" s="13"/>
      <c r="CG35" s="13"/>
      <c r="CH35" s="13"/>
      <c r="CI35" s="13"/>
      <c r="CJ35" s="13"/>
      <c r="CK35" s="13"/>
      <c r="CL35" s="13"/>
      <c r="CM35" s="13"/>
      <c r="CN35" s="13"/>
      <c r="CO35" s="13"/>
      <c r="CP35" s="13"/>
      <c r="CQ35" s="13"/>
      <c r="CR35" s="13"/>
      <c r="CS35" s="13"/>
      <c r="CT35" s="13"/>
      <c r="CU35" s="13"/>
      <c r="CV35" s="13"/>
      <c r="CW35" s="13"/>
      <c r="CX35" s="13"/>
      <c r="CY35" s="13"/>
      <c r="CZ35" s="13"/>
      <c r="DA35" s="13"/>
      <c r="DB35" s="13"/>
      <c r="DC35" s="13"/>
      <c r="DD35" s="13"/>
      <c r="DE35" s="13"/>
      <c r="DF35" s="13"/>
      <c r="DG35" s="13"/>
      <c r="DH35" s="13"/>
      <c r="DI35" s="13"/>
      <c r="DJ35" s="13"/>
      <c r="DK35" s="13"/>
      <c r="DL35" s="13"/>
      <c r="DM35" s="13"/>
      <c r="DN35" s="13"/>
      <c r="DO35" s="13"/>
      <c r="DP35" s="13"/>
      <c r="DQ35" s="13"/>
      <c r="DR35" s="13"/>
      <c r="DS35" s="13"/>
      <c r="DT35" s="13"/>
      <c r="DU35" s="13"/>
      <c r="DV35" s="13"/>
      <c r="DW35" s="13"/>
      <c r="DX35" s="13"/>
      <c r="DY35" s="13"/>
      <c r="DZ35" s="13"/>
      <c r="EA35" s="13"/>
      <c r="EB35" s="13"/>
      <c r="EC35" s="13"/>
      <c r="ED35" s="13"/>
      <c r="EE35" s="13"/>
      <c r="EF35" s="13"/>
      <c r="EG35" s="13"/>
      <c r="EH35" s="13"/>
      <c r="EI35" s="13"/>
      <c r="EJ35" s="13"/>
      <c r="EK35" s="13"/>
      <c r="EL35" s="13"/>
      <c r="EM35" s="13"/>
      <c r="EN35" s="13"/>
      <c r="EO35" s="13"/>
      <c r="EP35" s="13"/>
      <c r="EQ35" s="13"/>
      <c r="ER35" s="13"/>
      <c r="ES35" s="13"/>
      <c r="ET35" s="13"/>
      <c r="EU35" s="13"/>
      <c r="EV35" s="13"/>
      <c r="EW35" s="13"/>
      <c r="EX35" s="13"/>
      <c r="EY35" s="13"/>
      <c r="EZ35" s="13"/>
      <c r="FA35" s="13"/>
      <c r="FB35" s="13"/>
      <c r="FC35" s="13"/>
      <c r="FD35" s="13"/>
      <c r="FE35" s="13"/>
      <c r="FF35" s="13"/>
      <c r="FG35" s="13"/>
      <c r="FH35" s="13"/>
      <c r="FI35" s="13"/>
      <c r="FJ35" s="13"/>
      <c r="FK35" s="13"/>
      <c r="FL35" s="13"/>
      <c r="FM35" s="13"/>
      <c r="FN35" s="13"/>
      <c r="FO35" s="13"/>
      <c r="FP35" s="13"/>
      <c r="FQ35" s="13"/>
      <c r="FR35" s="13"/>
      <c r="FS35" s="13"/>
      <c r="FT35" s="13"/>
      <c r="FU35" s="13"/>
      <c r="FV35" s="13"/>
      <c r="FW35" s="13"/>
      <c r="FX35" s="13"/>
      <c r="FY35" s="13"/>
      <c r="FZ35" s="13"/>
      <c r="GA35" s="13"/>
      <c r="GB35" s="13"/>
      <c r="GC35" s="13"/>
      <c r="GD35" s="13"/>
      <c r="GE35" s="13"/>
      <c r="GF35" s="13"/>
      <c r="GG35" s="13"/>
      <c r="GH35" s="13"/>
      <c r="GI35" s="13"/>
      <c r="GJ35" s="13"/>
      <c r="GK35" s="13"/>
      <c r="GL35" s="13"/>
      <c r="GM35" s="13"/>
      <c r="GN35" s="13"/>
    </row>
    <row r="36" spans="1:196" s="505" customFormat="1" ht="20.25" customHeight="1" x14ac:dyDescent="0.45">
      <c r="A36" s="13"/>
      <c r="B36" s="255"/>
      <c r="C36" s="178"/>
      <c r="D36" s="442" t="s">
        <v>36</v>
      </c>
      <c r="E36" s="442"/>
      <c r="F36" s="442"/>
      <c r="G36" s="442"/>
      <c r="H36" s="442"/>
      <c r="I36" s="442"/>
      <c r="J36" s="442"/>
      <c r="K36" s="442"/>
      <c r="L36" s="442"/>
      <c r="M36" s="442"/>
      <c r="N36" s="442"/>
      <c r="O36" s="442"/>
      <c r="P36" s="442"/>
      <c r="Q36" s="442"/>
      <c r="R36" s="442"/>
      <c r="S36" s="442"/>
      <c r="T36" s="446"/>
      <c r="U36" s="445"/>
      <c r="V36" s="446"/>
      <c r="W36" s="257"/>
      <c r="X36" s="208"/>
      <c r="Y36" s="332"/>
      <c r="Z36" s="357"/>
      <c r="AA36" s="390" t="s">
        <v>242</v>
      </c>
      <c r="AB36" s="357">
        <f>+T36</f>
        <v>0</v>
      </c>
      <c r="AC36" s="390" t="s">
        <v>243</v>
      </c>
      <c r="AD36" s="357">
        <f>+V36</f>
        <v>0</v>
      </c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  <c r="BM36" s="13"/>
      <c r="BN36" s="13"/>
      <c r="BO36" s="13"/>
      <c r="BP36" s="13"/>
      <c r="BQ36" s="13"/>
      <c r="BR36" s="13"/>
      <c r="BS36" s="13"/>
      <c r="BT36" s="13"/>
      <c r="BU36" s="13"/>
      <c r="BV36" s="13"/>
      <c r="BW36" s="13"/>
      <c r="BX36" s="13"/>
      <c r="BY36" s="13"/>
      <c r="BZ36" s="13"/>
      <c r="CA36" s="13"/>
      <c r="CB36" s="13"/>
      <c r="CC36" s="13"/>
      <c r="CD36" s="13"/>
      <c r="CE36" s="13"/>
      <c r="CF36" s="13"/>
      <c r="CG36" s="13"/>
      <c r="CH36" s="13"/>
      <c r="CI36" s="13"/>
      <c r="CJ36" s="13"/>
      <c r="CK36" s="13"/>
      <c r="CL36" s="13"/>
      <c r="CM36" s="13"/>
      <c r="CN36" s="13"/>
      <c r="CO36" s="13"/>
      <c r="CP36" s="13"/>
      <c r="CQ36" s="13"/>
      <c r="CR36" s="13"/>
      <c r="CS36" s="13"/>
      <c r="CT36" s="13"/>
      <c r="CU36" s="13"/>
      <c r="CV36" s="13"/>
      <c r="CW36" s="13"/>
      <c r="CX36" s="13"/>
      <c r="CY36" s="13"/>
      <c r="CZ36" s="13"/>
      <c r="DA36" s="13"/>
      <c r="DB36" s="13"/>
      <c r="DC36" s="13"/>
      <c r="DD36" s="13"/>
      <c r="DE36" s="13"/>
      <c r="DF36" s="13"/>
      <c r="DG36" s="13"/>
      <c r="DH36" s="13"/>
      <c r="DI36" s="13"/>
      <c r="DJ36" s="13"/>
      <c r="DK36" s="13"/>
      <c r="DL36" s="13"/>
      <c r="DM36" s="13"/>
      <c r="DN36" s="13"/>
      <c r="DO36" s="13"/>
      <c r="DP36" s="13"/>
      <c r="DQ36" s="13"/>
      <c r="DR36" s="13"/>
      <c r="DS36" s="13"/>
      <c r="DT36" s="13"/>
      <c r="DU36" s="13"/>
      <c r="DV36" s="13"/>
      <c r="DW36" s="13"/>
      <c r="DX36" s="13"/>
      <c r="DY36" s="13"/>
      <c r="DZ36" s="13"/>
      <c r="EA36" s="13"/>
      <c r="EB36" s="13"/>
      <c r="EC36" s="13"/>
      <c r="ED36" s="13"/>
      <c r="EE36" s="13"/>
      <c r="EF36" s="13"/>
      <c r="EG36" s="13"/>
      <c r="EH36" s="13"/>
      <c r="EI36" s="13"/>
      <c r="EJ36" s="13"/>
      <c r="EK36" s="13"/>
      <c r="EL36" s="13"/>
      <c r="EM36" s="13"/>
      <c r="EN36" s="13"/>
      <c r="EO36" s="13"/>
      <c r="EP36" s="13"/>
      <c r="EQ36" s="13"/>
      <c r="ER36" s="13"/>
      <c r="ES36" s="13"/>
      <c r="ET36" s="13"/>
      <c r="EU36" s="13"/>
      <c r="EV36" s="13"/>
      <c r="EW36" s="13"/>
      <c r="EX36" s="13"/>
      <c r="EY36" s="13"/>
      <c r="EZ36" s="13"/>
      <c r="FA36" s="13"/>
      <c r="FB36" s="13"/>
      <c r="FC36" s="13"/>
      <c r="FD36" s="13"/>
      <c r="FE36" s="13"/>
      <c r="FF36" s="13"/>
      <c r="FG36" s="13"/>
      <c r="FH36" s="13"/>
      <c r="FI36" s="13"/>
      <c r="FJ36" s="13"/>
      <c r="FK36" s="13"/>
      <c r="FL36" s="13"/>
      <c r="FM36" s="13"/>
      <c r="FN36" s="13"/>
      <c r="FO36" s="13"/>
      <c r="FP36" s="13"/>
      <c r="FQ36" s="13"/>
      <c r="FR36" s="13"/>
      <c r="FS36" s="13"/>
      <c r="FT36" s="13"/>
      <c r="FU36" s="13"/>
      <c r="FV36" s="13"/>
      <c r="FW36" s="13"/>
      <c r="FX36" s="13"/>
      <c r="FY36" s="13"/>
      <c r="FZ36" s="13"/>
      <c r="GA36" s="13"/>
      <c r="GB36" s="13"/>
      <c r="GC36" s="13"/>
      <c r="GD36" s="13"/>
      <c r="GE36" s="13"/>
      <c r="GF36" s="13"/>
      <c r="GG36" s="13"/>
      <c r="GH36" s="13"/>
      <c r="GI36" s="13"/>
      <c r="GJ36" s="13"/>
      <c r="GK36" s="13"/>
      <c r="GL36" s="13"/>
      <c r="GM36" s="13"/>
      <c r="GN36" s="13"/>
    </row>
    <row r="37" spans="1:196" s="505" customFormat="1" ht="20.25" customHeight="1" x14ac:dyDescent="0.45">
      <c r="A37" s="13"/>
      <c r="B37" s="255"/>
      <c r="C37" s="178"/>
      <c r="D37" s="178" t="s">
        <v>20</v>
      </c>
      <c r="E37" s="178"/>
      <c r="F37" s="178"/>
      <c r="G37" s="178"/>
      <c r="H37" s="178"/>
      <c r="I37" s="178"/>
      <c r="J37" s="178"/>
      <c r="K37" s="178"/>
      <c r="L37" s="178"/>
      <c r="M37" s="178"/>
      <c r="N37" s="178"/>
      <c r="O37" s="178"/>
      <c r="P37" s="178"/>
      <c r="Q37" s="178"/>
      <c r="R37" s="178"/>
      <c r="S37" s="178"/>
      <c r="T37" s="192">
        <f>SUM(T35:T36)</f>
        <v>0</v>
      </c>
      <c r="U37" s="179"/>
      <c r="V37" s="192">
        <f>SUM(V35:V36)</f>
        <v>0</v>
      </c>
      <c r="W37" s="257"/>
      <c r="X37" s="208"/>
      <c r="Y37" s="332"/>
      <c r="Z37" s="357"/>
      <c r="AA37" s="390" t="s">
        <v>244</v>
      </c>
      <c r="AB37" s="357">
        <f>+T37</f>
        <v>0</v>
      </c>
      <c r="AC37" s="390" t="s">
        <v>245</v>
      </c>
      <c r="AD37" s="357">
        <f>+V37</f>
        <v>0</v>
      </c>
      <c r="AE37" s="13"/>
      <c r="AF37" s="13"/>
      <c r="AG37" s="13"/>
      <c r="AH37" s="13"/>
      <c r="AI37" s="13"/>
      <c r="AJ37" s="13"/>
      <c r="AK37" s="13"/>
      <c r="AL37" s="13"/>
      <c r="AM37" s="13"/>
      <c r="AN37" s="13"/>
      <c r="AO37" s="13"/>
      <c r="AP37" s="13"/>
      <c r="AQ37" s="13"/>
      <c r="AR37" s="13"/>
      <c r="AS37" s="13"/>
      <c r="AT37" s="13"/>
      <c r="AU37" s="13"/>
      <c r="AV37" s="13"/>
      <c r="AW37" s="13"/>
      <c r="AX37" s="13"/>
      <c r="AY37" s="13"/>
      <c r="AZ37" s="13"/>
      <c r="BA37" s="13"/>
      <c r="BB37" s="13"/>
      <c r="BC37" s="13"/>
      <c r="BD37" s="13"/>
      <c r="BE37" s="13"/>
      <c r="BF37" s="13"/>
      <c r="BG37" s="13"/>
      <c r="BH37" s="13"/>
      <c r="BI37" s="13"/>
      <c r="BJ37" s="13"/>
      <c r="BK37" s="13"/>
      <c r="BL37" s="13"/>
      <c r="BM37" s="13"/>
      <c r="BN37" s="13"/>
      <c r="BO37" s="13"/>
      <c r="BP37" s="13"/>
      <c r="BQ37" s="13"/>
      <c r="BR37" s="13"/>
      <c r="BS37" s="13"/>
      <c r="BT37" s="13"/>
      <c r="BU37" s="13"/>
      <c r="BV37" s="13"/>
      <c r="BW37" s="13"/>
      <c r="BX37" s="13"/>
      <c r="BY37" s="13"/>
      <c r="BZ37" s="13"/>
      <c r="CA37" s="13"/>
      <c r="CB37" s="13"/>
      <c r="CC37" s="13"/>
      <c r="CD37" s="13"/>
      <c r="CE37" s="13"/>
      <c r="CF37" s="13"/>
      <c r="CG37" s="13"/>
      <c r="CH37" s="13"/>
      <c r="CI37" s="13"/>
      <c r="CJ37" s="13"/>
      <c r="CK37" s="13"/>
      <c r="CL37" s="13"/>
      <c r="CM37" s="13"/>
      <c r="CN37" s="13"/>
      <c r="CO37" s="13"/>
      <c r="CP37" s="13"/>
      <c r="CQ37" s="13"/>
      <c r="CR37" s="13"/>
      <c r="CS37" s="13"/>
      <c r="CT37" s="13"/>
      <c r="CU37" s="13"/>
      <c r="CV37" s="13"/>
      <c r="CW37" s="13"/>
      <c r="CX37" s="13"/>
      <c r="CY37" s="13"/>
      <c r="CZ37" s="13"/>
      <c r="DA37" s="13"/>
      <c r="DB37" s="13"/>
      <c r="DC37" s="13"/>
      <c r="DD37" s="13"/>
      <c r="DE37" s="13"/>
      <c r="DF37" s="13"/>
      <c r="DG37" s="13"/>
      <c r="DH37" s="13"/>
      <c r="DI37" s="13"/>
      <c r="DJ37" s="13"/>
      <c r="DK37" s="13"/>
      <c r="DL37" s="13"/>
      <c r="DM37" s="13"/>
      <c r="DN37" s="13"/>
      <c r="DO37" s="13"/>
      <c r="DP37" s="13"/>
      <c r="DQ37" s="13"/>
      <c r="DR37" s="13"/>
      <c r="DS37" s="13"/>
      <c r="DT37" s="13"/>
      <c r="DU37" s="13"/>
      <c r="DV37" s="13"/>
      <c r="DW37" s="13"/>
      <c r="DX37" s="13"/>
      <c r="DY37" s="13"/>
      <c r="DZ37" s="13"/>
      <c r="EA37" s="13"/>
      <c r="EB37" s="13"/>
      <c r="EC37" s="13"/>
      <c r="ED37" s="13"/>
      <c r="EE37" s="13"/>
      <c r="EF37" s="13"/>
      <c r="EG37" s="13"/>
      <c r="EH37" s="13"/>
      <c r="EI37" s="13"/>
      <c r="EJ37" s="13"/>
      <c r="EK37" s="13"/>
      <c r="EL37" s="13"/>
      <c r="EM37" s="13"/>
      <c r="EN37" s="13"/>
      <c r="EO37" s="13"/>
      <c r="EP37" s="13"/>
      <c r="EQ37" s="13"/>
      <c r="ER37" s="13"/>
      <c r="ES37" s="13"/>
      <c r="ET37" s="13"/>
      <c r="EU37" s="13"/>
      <c r="EV37" s="13"/>
      <c r="EW37" s="13"/>
      <c r="EX37" s="13"/>
      <c r="EY37" s="13"/>
      <c r="EZ37" s="13"/>
      <c r="FA37" s="13"/>
      <c r="FB37" s="13"/>
      <c r="FC37" s="13"/>
      <c r="FD37" s="13"/>
      <c r="FE37" s="13"/>
      <c r="FF37" s="13"/>
      <c r="FG37" s="13"/>
      <c r="FH37" s="13"/>
      <c r="FI37" s="13"/>
      <c r="FJ37" s="13"/>
      <c r="FK37" s="13"/>
      <c r="FL37" s="13"/>
      <c r="FM37" s="13"/>
      <c r="FN37" s="13"/>
      <c r="FO37" s="13"/>
      <c r="FP37" s="13"/>
      <c r="FQ37" s="13"/>
      <c r="FR37" s="13"/>
      <c r="FS37" s="13"/>
      <c r="FT37" s="13"/>
      <c r="FU37" s="13"/>
      <c r="FV37" s="13"/>
      <c r="FW37" s="13"/>
      <c r="FX37" s="13"/>
      <c r="FY37" s="13"/>
      <c r="FZ37" s="13"/>
      <c r="GA37" s="13"/>
      <c r="GB37" s="13"/>
      <c r="GC37" s="13"/>
      <c r="GD37" s="13"/>
      <c r="GE37" s="13"/>
      <c r="GF37" s="13"/>
      <c r="GG37" s="13"/>
      <c r="GH37" s="13"/>
      <c r="GI37" s="13"/>
      <c r="GJ37" s="13"/>
      <c r="GK37" s="13"/>
      <c r="GL37" s="13"/>
      <c r="GM37" s="13"/>
      <c r="GN37" s="13"/>
    </row>
    <row r="38" spans="1:196" s="505" customFormat="1" ht="20.25" customHeight="1" x14ac:dyDescent="0.45">
      <c r="A38" s="13"/>
      <c r="B38" s="255"/>
      <c r="C38" s="191"/>
      <c r="D38" s="177"/>
      <c r="E38" s="178"/>
      <c r="F38" s="178"/>
      <c r="G38" s="178"/>
      <c r="H38" s="178"/>
      <c r="I38" s="178"/>
      <c r="J38" s="178"/>
      <c r="K38" s="178"/>
      <c r="L38" s="178"/>
      <c r="M38" s="178"/>
      <c r="N38" s="178"/>
      <c r="O38" s="178"/>
      <c r="P38" s="178"/>
      <c r="Q38" s="178"/>
      <c r="R38" s="178"/>
      <c r="S38" s="178"/>
      <c r="T38" s="192"/>
      <c r="U38" s="179"/>
      <c r="V38" s="192"/>
      <c r="W38" s="257"/>
      <c r="X38" s="208"/>
      <c r="Y38" s="332"/>
      <c r="Z38" s="357"/>
      <c r="AA38" s="390"/>
      <c r="AB38" s="357"/>
      <c r="AC38" s="390"/>
      <c r="AD38" s="357"/>
      <c r="AE38" s="13"/>
      <c r="AF38" s="13"/>
      <c r="AG38" s="13"/>
      <c r="AH38" s="13"/>
      <c r="AI38" s="13"/>
      <c r="AJ38" s="13"/>
      <c r="AK38" s="13"/>
      <c r="AL38" s="13"/>
      <c r="AM38" s="13"/>
      <c r="AN38" s="13"/>
      <c r="AO38" s="13"/>
      <c r="AP38" s="13"/>
      <c r="AQ38" s="13"/>
      <c r="AR38" s="13"/>
      <c r="AS38" s="13"/>
      <c r="AT38" s="13"/>
      <c r="AU38" s="13"/>
      <c r="AV38" s="13"/>
      <c r="AW38" s="13"/>
      <c r="AX38" s="13"/>
      <c r="AY38" s="13"/>
      <c r="AZ38" s="13"/>
      <c r="BA38" s="13"/>
      <c r="BB38" s="13"/>
      <c r="BC38" s="13"/>
      <c r="BD38" s="13"/>
      <c r="BE38" s="13"/>
      <c r="BF38" s="13"/>
      <c r="BG38" s="13"/>
      <c r="BH38" s="13"/>
      <c r="BI38" s="13"/>
      <c r="BJ38" s="13"/>
      <c r="BK38" s="13"/>
      <c r="BL38" s="13"/>
      <c r="BM38" s="13"/>
      <c r="BN38" s="13"/>
      <c r="BO38" s="13"/>
      <c r="BP38" s="13"/>
      <c r="BQ38" s="13"/>
      <c r="BR38" s="13"/>
      <c r="BS38" s="13"/>
      <c r="BT38" s="13"/>
      <c r="BU38" s="13"/>
      <c r="BV38" s="13"/>
      <c r="BW38" s="13"/>
      <c r="BX38" s="13"/>
      <c r="BY38" s="13"/>
      <c r="BZ38" s="13"/>
      <c r="CA38" s="13"/>
      <c r="CB38" s="13"/>
      <c r="CC38" s="13"/>
      <c r="CD38" s="13"/>
      <c r="CE38" s="13"/>
      <c r="CF38" s="13"/>
      <c r="CG38" s="13"/>
      <c r="CH38" s="13"/>
      <c r="CI38" s="13"/>
      <c r="CJ38" s="13"/>
      <c r="CK38" s="13"/>
      <c r="CL38" s="13"/>
      <c r="CM38" s="13"/>
      <c r="CN38" s="13"/>
      <c r="CO38" s="13"/>
      <c r="CP38" s="13"/>
      <c r="CQ38" s="13"/>
      <c r="CR38" s="13"/>
      <c r="CS38" s="13"/>
      <c r="CT38" s="13"/>
      <c r="CU38" s="13"/>
      <c r="CV38" s="13"/>
      <c r="CW38" s="13"/>
      <c r="CX38" s="13"/>
      <c r="CY38" s="13"/>
      <c r="CZ38" s="13"/>
      <c r="DA38" s="13"/>
      <c r="DB38" s="13"/>
      <c r="DC38" s="13"/>
      <c r="DD38" s="13"/>
      <c r="DE38" s="13"/>
      <c r="DF38" s="13"/>
      <c r="DG38" s="13"/>
      <c r="DH38" s="13"/>
      <c r="DI38" s="13"/>
      <c r="DJ38" s="13"/>
      <c r="DK38" s="13"/>
      <c r="DL38" s="13"/>
      <c r="DM38" s="13"/>
      <c r="DN38" s="13"/>
      <c r="DO38" s="13"/>
      <c r="DP38" s="13"/>
      <c r="DQ38" s="13"/>
      <c r="DR38" s="13"/>
      <c r="DS38" s="13"/>
      <c r="DT38" s="13"/>
      <c r="DU38" s="13"/>
      <c r="DV38" s="13"/>
      <c r="DW38" s="13"/>
      <c r="DX38" s="13"/>
      <c r="DY38" s="13"/>
      <c r="DZ38" s="13"/>
      <c r="EA38" s="13"/>
      <c r="EB38" s="13"/>
      <c r="EC38" s="13"/>
      <c r="ED38" s="13"/>
      <c r="EE38" s="13"/>
      <c r="EF38" s="13"/>
      <c r="EG38" s="13"/>
      <c r="EH38" s="13"/>
      <c r="EI38" s="13"/>
      <c r="EJ38" s="13"/>
      <c r="EK38" s="13"/>
      <c r="EL38" s="13"/>
      <c r="EM38" s="13"/>
      <c r="EN38" s="13"/>
      <c r="EO38" s="13"/>
      <c r="EP38" s="13"/>
      <c r="EQ38" s="13"/>
      <c r="ER38" s="13"/>
      <c r="ES38" s="13"/>
      <c r="ET38" s="13"/>
      <c r="EU38" s="13"/>
      <c r="EV38" s="13"/>
      <c r="EW38" s="13"/>
      <c r="EX38" s="13"/>
      <c r="EY38" s="13"/>
      <c r="EZ38" s="13"/>
      <c r="FA38" s="13"/>
      <c r="FB38" s="13"/>
      <c r="FC38" s="13"/>
      <c r="FD38" s="13"/>
      <c r="FE38" s="13"/>
      <c r="FF38" s="13"/>
      <c r="FG38" s="13"/>
      <c r="FH38" s="13"/>
      <c r="FI38" s="13"/>
      <c r="FJ38" s="13"/>
      <c r="FK38" s="13"/>
      <c r="FL38" s="13"/>
      <c r="FM38" s="13"/>
      <c r="FN38" s="13"/>
      <c r="FO38" s="13"/>
      <c r="FP38" s="13"/>
      <c r="FQ38" s="13"/>
      <c r="FR38" s="13"/>
      <c r="FS38" s="13"/>
      <c r="FT38" s="13"/>
      <c r="FU38" s="13"/>
      <c r="FV38" s="13"/>
      <c r="FW38" s="13"/>
      <c r="FX38" s="13"/>
      <c r="FY38" s="13"/>
      <c r="FZ38" s="13"/>
      <c r="GA38" s="13"/>
      <c r="GB38" s="13"/>
      <c r="GC38" s="13"/>
      <c r="GD38" s="13"/>
      <c r="GE38" s="13"/>
      <c r="GF38" s="13"/>
      <c r="GG38" s="13"/>
      <c r="GH38" s="13"/>
      <c r="GI38" s="13"/>
      <c r="GJ38" s="13"/>
      <c r="GK38" s="13"/>
      <c r="GL38" s="13"/>
      <c r="GM38" s="13"/>
      <c r="GN38" s="13"/>
    </row>
    <row r="39" spans="1:196" s="505" customFormat="1" ht="20.25" customHeight="1" x14ac:dyDescent="0.45">
      <c r="A39" s="13"/>
      <c r="B39" s="255"/>
      <c r="C39" s="178"/>
      <c r="D39" s="450" t="s">
        <v>58</v>
      </c>
      <c r="E39" s="442"/>
      <c r="F39" s="442"/>
      <c r="G39" s="442"/>
      <c r="H39" s="442"/>
      <c r="I39" s="442"/>
      <c r="J39" s="442"/>
      <c r="K39" s="442"/>
      <c r="L39" s="442"/>
      <c r="M39" s="442"/>
      <c r="N39" s="442"/>
      <c r="O39" s="442"/>
      <c r="P39" s="442"/>
      <c r="Q39" s="442"/>
      <c r="R39" s="442"/>
      <c r="S39" s="442"/>
      <c r="T39" s="451">
        <f>T32+T37</f>
        <v>0</v>
      </c>
      <c r="U39" s="445"/>
      <c r="V39" s="451">
        <f>V32+V37</f>
        <v>0</v>
      </c>
      <c r="W39" s="257"/>
      <c r="X39" s="208"/>
      <c r="Y39" s="332"/>
      <c r="Z39" s="357"/>
      <c r="AA39" s="390" t="s">
        <v>246</v>
      </c>
      <c r="AB39" s="357">
        <f>+T39</f>
        <v>0</v>
      </c>
      <c r="AC39" s="390" t="s">
        <v>247</v>
      </c>
      <c r="AD39" s="357">
        <f>+V39</f>
        <v>0</v>
      </c>
      <c r="AE39" s="13"/>
      <c r="AF39" s="13"/>
      <c r="AG39" s="13"/>
      <c r="AH39" s="13"/>
      <c r="AI39" s="13"/>
      <c r="AJ39" s="13"/>
      <c r="AK39" s="13"/>
      <c r="AL39" s="13"/>
      <c r="AM39" s="13"/>
      <c r="AN39" s="13"/>
      <c r="AO39" s="13"/>
      <c r="AP39" s="13"/>
      <c r="AQ39" s="13"/>
      <c r="AR39" s="13"/>
      <c r="AS39" s="13"/>
      <c r="AT39" s="13"/>
      <c r="AU39" s="13"/>
      <c r="AV39" s="13"/>
      <c r="AW39" s="13"/>
      <c r="AX39" s="13"/>
      <c r="AY39" s="13"/>
      <c r="AZ39" s="13"/>
      <c r="BA39" s="13"/>
      <c r="BB39" s="13"/>
      <c r="BC39" s="13"/>
      <c r="BD39" s="13"/>
      <c r="BE39" s="13"/>
      <c r="BF39" s="13"/>
      <c r="BG39" s="13"/>
      <c r="BH39" s="13"/>
      <c r="BI39" s="13"/>
      <c r="BJ39" s="13"/>
      <c r="BK39" s="13"/>
      <c r="BL39" s="13"/>
      <c r="BM39" s="13"/>
      <c r="BN39" s="13"/>
      <c r="BO39" s="13"/>
      <c r="BP39" s="13"/>
      <c r="BQ39" s="13"/>
      <c r="BR39" s="13"/>
      <c r="BS39" s="13"/>
      <c r="BT39" s="13"/>
      <c r="BU39" s="13"/>
      <c r="BV39" s="13"/>
      <c r="BW39" s="13"/>
      <c r="BX39" s="13"/>
      <c r="BY39" s="13"/>
      <c r="BZ39" s="13"/>
      <c r="CA39" s="13"/>
      <c r="CB39" s="13"/>
      <c r="CC39" s="13"/>
      <c r="CD39" s="13"/>
      <c r="CE39" s="13"/>
      <c r="CF39" s="13"/>
      <c r="CG39" s="13"/>
      <c r="CH39" s="13"/>
      <c r="CI39" s="13"/>
      <c r="CJ39" s="13"/>
      <c r="CK39" s="13"/>
      <c r="CL39" s="13"/>
      <c r="CM39" s="13"/>
      <c r="CN39" s="13"/>
      <c r="CO39" s="13"/>
      <c r="CP39" s="13"/>
      <c r="CQ39" s="13"/>
      <c r="CR39" s="13"/>
      <c r="CS39" s="13"/>
      <c r="CT39" s="13"/>
      <c r="CU39" s="13"/>
      <c r="CV39" s="13"/>
      <c r="CW39" s="13"/>
      <c r="CX39" s="13"/>
      <c r="CY39" s="13"/>
      <c r="CZ39" s="13"/>
      <c r="DA39" s="13"/>
      <c r="DB39" s="13"/>
      <c r="DC39" s="13"/>
      <c r="DD39" s="13"/>
      <c r="DE39" s="13"/>
      <c r="DF39" s="13"/>
      <c r="DG39" s="13"/>
      <c r="DH39" s="13"/>
      <c r="DI39" s="13"/>
      <c r="DJ39" s="13"/>
      <c r="DK39" s="13"/>
      <c r="DL39" s="13"/>
      <c r="DM39" s="13"/>
      <c r="DN39" s="13"/>
      <c r="DO39" s="13"/>
      <c r="DP39" s="13"/>
      <c r="DQ39" s="13"/>
      <c r="DR39" s="13"/>
      <c r="DS39" s="13"/>
      <c r="DT39" s="13"/>
      <c r="DU39" s="13"/>
      <c r="DV39" s="13"/>
      <c r="DW39" s="13"/>
      <c r="DX39" s="13"/>
      <c r="DY39" s="13"/>
      <c r="DZ39" s="13"/>
      <c r="EA39" s="13"/>
      <c r="EB39" s="13"/>
      <c r="EC39" s="13"/>
      <c r="ED39" s="13"/>
      <c r="EE39" s="13"/>
      <c r="EF39" s="13"/>
      <c r="EG39" s="13"/>
      <c r="EH39" s="13"/>
      <c r="EI39" s="13"/>
      <c r="EJ39" s="13"/>
      <c r="EK39" s="13"/>
      <c r="EL39" s="13"/>
      <c r="EM39" s="13"/>
      <c r="EN39" s="13"/>
      <c r="EO39" s="13"/>
      <c r="EP39" s="13"/>
      <c r="EQ39" s="13"/>
      <c r="ER39" s="13"/>
      <c r="ES39" s="13"/>
      <c r="ET39" s="13"/>
      <c r="EU39" s="13"/>
      <c r="EV39" s="13"/>
      <c r="EW39" s="13"/>
      <c r="EX39" s="13"/>
      <c r="EY39" s="13"/>
      <c r="EZ39" s="13"/>
      <c r="FA39" s="13"/>
      <c r="FB39" s="13"/>
      <c r="FC39" s="13"/>
      <c r="FD39" s="13"/>
      <c r="FE39" s="13"/>
      <c r="FF39" s="13"/>
      <c r="FG39" s="13"/>
      <c r="FH39" s="13"/>
      <c r="FI39" s="13"/>
      <c r="FJ39" s="13"/>
      <c r="FK39" s="13"/>
      <c r="FL39" s="13"/>
      <c r="FM39" s="13"/>
      <c r="FN39" s="13"/>
      <c r="FO39" s="13"/>
      <c r="FP39" s="13"/>
      <c r="FQ39" s="13"/>
      <c r="FR39" s="13"/>
      <c r="FS39" s="13"/>
      <c r="FT39" s="13"/>
      <c r="FU39" s="13"/>
      <c r="FV39" s="13"/>
      <c r="FW39" s="13"/>
      <c r="FX39" s="13"/>
      <c r="FY39" s="13"/>
      <c r="FZ39" s="13"/>
      <c r="GA39" s="13"/>
      <c r="GB39" s="13"/>
      <c r="GC39" s="13"/>
      <c r="GD39" s="13"/>
      <c r="GE39" s="13"/>
      <c r="GF39" s="13"/>
      <c r="GG39" s="13"/>
      <c r="GH39" s="13"/>
      <c r="GI39" s="13"/>
      <c r="GJ39" s="13"/>
      <c r="GK39" s="13"/>
      <c r="GL39" s="13"/>
      <c r="GM39" s="13"/>
      <c r="GN39" s="13"/>
    </row>
    <row r="40" spans="1:196" s="505" customFormat="1" ht="40" customHeight="1" x14ac:dyDescent="0.45">
      <c r="A40" s="13"/>
      <c r="B40" s="255"/>
      <c r="C40" s="191"/>
      <c r="D40" s="177"/>
      <c r="E40" s="178"/>
      <c r="F40" s="178"/>
      <c r="G40" s="178"/>
      <c r="H40" s="178"/>
      <c r="I40" s="178"/>
      <c r="J40" s="178"/>
      <c r="K40" s="178"/>
      <c r="L40" s="178"/>
      <c r="M40" s="178"/>
      <c r="N40" s="178"/>
      <c r="O40" s="178"/>
      <c r="P40" s="178"/>
      <c r="Q40" s="178"/>
      <c r="R40" s="178"/>
      <c r="S40" s="178"/>
      <c r="T40" s="178"/>
      <c r="U40" s="179"/>
      <c r="V40" s="178"/>
      <c r="W40" s="257"/>
      <c r="X40" s="208"/>
      <c r="Y40" s="332"/>
      <c r="Z40" s="357"/>
      <c r="AA40" s="390"/>
      <c r="AB40" s="357"/>
      <c r="AC40" s="390"/>
      <c r="AD40" s="357"/>
      <c r="AE40" s="13"/>
      <c r="AF40" s="13"/>
      <c r="AG40" s="13"/>
      <c r="AH40" s="13"/>
      <c r="AI40" s="13"/>
      <c r="AJ40" s="13"/>
      <c r="AK40" s="13"/>
      <c r="AL40" s="13"/>
      <c r="AM40" s="13"/>
      <c r="AN40" s="13"/>
      <c r="AO40" s="13"/>
      <c r="AP40" s="13"/>
      <c r="AQ40" s="13"/>
      <c r="AR40" s="13"/>
      <c r="AS40" s="13"/>
      <c r="AT40" s="13"/>
      <c r="AU40" s="13"/>
      <c r="AV40" s="13"/>
      <c r="AW40" s="13"/>
      <c r="AX40" s="13"/>
      <c r="AY40" s="13"/>
      <c r="AZ40" s="13"/>
      <c r="BA40" s="13"/>
      <c r="BB40" s="13"/>
      <c r="BC40" s="13"/>
      <c r="BD40" s="13"/>
      <c r="BE40" s="13"/>
      <c r="BF40" s="13"/>
      <c r="BG40" s="13"/>
      <c r="BH40" s="13"/>
      <c r="BI40" s="13"/>
      <c r="BJ40" s="13"/>
      <c r="BK40" s="13"/>
      <c r="BL40" s="13"/>
      <c r="BM40" s="13"/>
      <c r="BN40" s="13"/>
      <c r="BO40" s="13"/>
      <c r="BP40" s="13"/>
      <c r="BQ40" s="13"/>
      <c r="BR40" s="13"/>
      <c r="BS40" s="13"/>
      <c r="BT40" s="13"/>
      <c r="BU40" s="13"/>
      <c r="BV40" s="13"/>
      <c r="BW40" s="13"/>
      <c r="BX40" s="13"/>
      <c r="BY40" s="13"/>
      <c r="BZ40" s="13"/>
      <c r="CA40" s="13"/>
      <c r="CB40" s="13"/>
      <c r="CC40" s="13"/>
      <c r="CD40" s="13"/>
      <c r="CE40" s="13"/>
      <c r="CF40" s="13"/>
      <c r="CG40" s="13"/>
      <c r="CH40" s="13"/>
      <c r="CI40" s="13"/>
      <c r="CJ40" s="13"/>
      <c r="CK40" s="13"/>
      <c r="CL40" s="13"/>
      <c r="CM40" s="13"/>
      <c r="CN40" s="13"/>
      <c r="CO40" s="13"/>
      <c r="CP40" s="13"/>
      <c r="CQ40" s="13"/>
      <c r="CR40" s="13"/>
      <c r="CS40" s="13"/>
      <c r="CT40" s="13"/>
      <c r="CU40" s="13"/>
      <c r="CV40" s="13"/>
      <c r="CW40" s="13"/>
      <c r="CX40" s="13"/>
      <c r="CY40" s="13"/>
      <c r="CZ40" s="13"/>
      <c r="DA40" s="13"/>
      <c r="DB40" s="13"/>
      <c r="DC40" s="13"/>
      <c r="DD40" s="13"/>
      <c r="DE40" s="13"/>
      <c r="DF40" s="13"/>
      <c r="DG40" s="13"/>
      <c r="DH40" s="13"/>
      <c r="DI40" s="13"/>
      <c r="DJ40" s="13"/>
      <c r="DK40" s="13"/>
      <c r="DL40" s="13"/>
      <c r="DM40" s="13"/>
      <c r="DN40" s="13"/>
      <c r="DO40" s="13"/>
      <c r="DP40" s="13"/>
      <c r="DQ40" s="13"/>
      <c r="DR40" s="13"/>
      <c r="DS40" s="13"/>
      <c r="DT40" s="13"/>
      <c r="DU40" s="13"/>
      <c r="DV40" s="13"/>
      <c r="DW40" s="13"/>
      <c r="DX40" s="13"/>
      <c r="DY40" s="13"/>
      <c r="DZ40" s="13"/>
      <c r="EA40" s="13"/>
      <c r="EB40" s="13"/>
      <c r="EC40" s="13"/>
      <c r="ED40" s="13"/>
      <c r="EE40" s="13"/>
      <c r="EF40" s="13"/>
      <c r="EG40" s="13"/>
      <c r="EH40" s="13"/>
      <c r="EI40" s="13"/>
      <c r="EJ40" s="13"/>
      <c r="EK40" s="13"/>
      <c r="EL40" s="13"/>
      <c r="EM40" s="13"/>
      <c r="EN40" s="13"/>
      <c r="EO40" s="13"/>
      <c r="EP40" s="13"/>
      <c r="EQ40" s="13"/>
      <c r="ER40" s="13"/>
      <c r="ES40" s="13"/>
      <c r="ET40" s="13"/>
      <c r="EU40" s="13"/>
      <c r="EV40" s="13"/>
      <c r="EW40" s="13"/>
      <c r="EX40" s="13"/>
      <c r="EY40" s="13"/>
      <c r="EZ40" s="13"/>
      <c r="FA40" s="13"/>
      <c r="FB40" s="13"/>
      <c r="FC40" s="13"/>
      <c r="FD40" s="13"/>
      <c r="FE40" s="13"/>
      <c r="FF40" s="13"/>
      <c r="FG40" s="13"/>
      <c r="FH40" s="13"/>
      <c r="FI40" s="13"/>
      <c r="FJ40" s="13"/>
      <c r="FK40" s="13"/>
      <c r="FL40" s="13"/>
      <c r="FM40" s="13"/>
      <c r="FN40" s="13"/>
      <c r="FO40" s="13"/>
      <c r="FP40" s="13"/>
      <c r="FQ40" s="13"/>
      <c r="FR40" s="13"/>
      <c r="FS40" s="13"/>
      <c r="FT40" s="13"/>
      <c r="FU40" s="13"/>
      <c r="FV40" s="13"/>
      <c r="FW40" s="13"/>
      <c r="FX40" s="13"/>
      <c r="FY40" s="13"/>
      <c r="FZ40" s="13"/>
      <c r="GA40" s="13"/>
      <c r="GB40" s="13"/>
      <c r="GC40" s="13"/>
      <c r="GD40" s="13"/>
      <c r="GE40" s="13"/>
      <c r="GF40" s="13"/>
      <c r="GG40" s="13"/>
      <c r="GH40" s="13"/>
      <c r="GI40" s="13"/>
      <c r="GJ40" s="13"/>
      <c r="GK40" s="13"/>
      <c r="GL40" s="13"/>
      <c r="GM40" s="13"/>
      <c r="GN40" s="13"/>
    </row>
    <row r="41" spans="1:196" s="504" customFormat="1" ht="22" customHeight="1" x14ac:dyDescent="0.45">
      <c r="A41" s="14"/>
      <c r="B41" s="260" t="s">
        <v>84</v>
      </c>
      <c r="C41" s="184"/>
      <c r="D41" s="185"/>
      <c r="E41" s="186"/>
      <c r="F41" s="186"/>
      <c r="G41" s="186"/>
      <c r="H41" s="186"/>
      <c r="I41" s="186"/>
      <c r="J41" s="186"/>
      <c r="K41" s="186"/>
      <c r="L41" s="186"/>
      <c r="M41" s="186"/>
      <c r="N41" s="186"/>
      <c r="O41" s="186"/>
      <c r="P41" s="186"/>
      <c r="Q41" s="186"/>
      <c r="R41" s="186"/>
      <c r="S41" s="534" t="s">
        <v>199</v>
      </c>
      <c r="T41" s="534"/>
      <c r="U41" s="534"/>
      <c r="V41" s="534"/>
      <c r="W41" s="261"/>
      <c r="X41" s="208"/>
      <c r="Y41" s="332"/>
      <c r="Z41" s="357"/>
      <c r="AA41" s="390"/>
      <c r="AB41" s="357"/>
      <c r="AC41" s="390"/>
      <c r="AD41" s="357"/>
      <c r="AE41" s="14"/>
      <c r="AF41" s="14"/>
      <c r="AG41" s="14"/>
      <c r="AH41" s="14"/>
      <c r="AI41" s="14"/>
      <c r="AJ41" s="14"/>
      <c r="AK41" s="14"/>
      <c r="AL41" s="14"/>
      <c r="AM41" s="14"/>
      <c r="AN41" s="14"/>
      <c r="AO41" s="14"/>
      <c r="AP41" s="14"/>
      <c r="AQ41" s="14"/>
      <c r="AR41" s="14"/>
      <c r="AS41" s="14"/>
      <c r="AT41" s="14"/>
      <c r="AU41" s="14"/>
      <c r="AV41" s="14"/>
      <c r="AW41" s="14"/>
      <c r="AX41" s="14"/>
      <c r="AY41" s="14"/>
      <c r="AZ41" s="14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  <c r="BM41" s="14"/>
      <c r="BN41" s="14"/>
      <c r="BO41" s="14"/>
      <c r="BP41" s="14"/>
      <c r="BQ41" s="14"/>
      <c r="BR41" s="14"/>
      <c r="BS41" s="14"/>
      <c r="BT41" s="14"/>
      <c r="BU41" s="14"/>
      <c r="BV41" s="14"/>
      <c r="BW41" s="14"/>
      <c r="BX41" s="14"/>
      <c r="BY41" s="14"/>
      <c r="BZ41" s="14"/>
      <c r="CA41" s="14"/>
      <c r="CB41" s="14"/>
      <c r="CC41" s="14"/>
      <c r="CD41" s="14"/>
      <c r="CE41" s="14"/>
      <c r="CF41" s="14"/>
      <c r="CG41" s="14"/>
      <c r="CH41" s="14"/>
      <c r="CI41" s="14"/>
      <c r="CJ41" s="14"/>
      <c r="CK41" s="14"/>
      <c r="CL41" s="14"/>
      <c r="CM41" s="14"/>
      <c r="CN41" s="14"/>
      <c r="CO41" s="14"/>
      <c r="CP41" s="14"/>
      <c r="CQ41" s="14"/>
      <c r="CR41" s="14"/>
      <c r="CS41" s="14"/>
      <c r="CT41" s="14"/>
      <c r="CU41" s="14"/>
      <c r="CV41" s="14"/>
      <c r="CW41" s="14"/>
      <c r="CX41" s="14"/>
      <c r="CY41" s="14"/>
      <c r="CZ41" s="14"/>
      <c r="DA41" s="14"/>
      <c r="DB41" s="14"/>
      <c r="DC41" s="14"/>
      <c r="DD41" s="14"/>
      <c r="DE41" s="14"/>
      <c r="DF41" s="14"/>
      <c r="DG41" s="14"/>
      <c r="DH41" s="14"/>
      <c r="DI41" s="14"/>
      <c r="DJ41" s="14"/>
      <c r="DK41" s="14"/>
      <c r="DL41" s="14"/>
      <c r="DM41" s="14"/>
      <c r="DN41" s="14"/>
      <c r="DO41" s="14"/>
      <c r="DP41" s="14"/>
      <c r="DQ41" s="14"/>
      <c r="DR41" s="14"/>
      <c r="DS41" s="14"/>
      <c r="DT41" s="14"/>
      <c r="DU41" s="14"/>
      <c r="DV41" s="14"/>
      <c r="DW41" s="14"/>
      <c r="DX41" s="14"/>
      <c r="DY41" s="14"/>
      <c r="DZ41" s="14"/>
      <c r="EA41" s="14"/>
      <c r="EB41" s="14"/>
      <c r="EC41" s="14"/>
      <c r="ED41" s="14"/>
      <c r="EE41" s="14"/>
      <c r="EF41" s="14"/>
      <c r="EG41" s="14"/>
      <c r="EH41" s="14"/>
      <c r="EI41" s="14"/>
      <c r="EJ41" s="14"/>
      <c r="EK41" s="14"/>
      <c r="EL41" s="14"/>
      <c r="EM41" s="14"/>
      <c r="EN41" s="14"/>
      <c r="EO41" s="14"/>
      <c r="EP41" s="14"/>
      <c r="EQ41" s="14"/>
      <c r="ER41" s="14"/>
      <c r="ES41" s="14"/>
      <c r="ET41" s="14"/>
      <c r="EU41" s="14"/>
      <c r="EV41" s="14"/>
      <c r="EW41" s="14"/>
      <c r="EX41" s="14"/>
      <c r="EY41" s="14"/>
      <c r="EZ41" s="14"/>
      <c r="FA41" s="14"/>
      <c r="FB41" s="14"/>
      <c r="FC41" s="14"/>
      <c r="FD41" s="14"/>
      <c r="FE41" s="14"/>
      <c r="FF41" s="14"/>
      <c r="FG41" s="14"/>
      <c r="FH41" s="14"/>
      <c r="FI41" s="14"/>
      <c r="FJ41" s="14"/>
      <c r="FK41" s="14"/>
      <c r="FL41" s="14"/>
      <c r="FM41" s="14"/>
      <c r="FN41" s="14"/>
      <c r="FO41" s="14"/>
      <c r="FP41" s="14"/>
      <c r="FQ41" s="14"/>
      <c r="FR41" s="14"/>
      <c r="FS41" s="14"/>
      <c r="FT41" s="14"/>
      <c r="FU41" s="14"/>
      <c r="FV41" s="14"/>
      <c r="FW41" s="14"/>
      <c r="FX41" s="14"/>
      <c r="FY41" s="14"/>
      <c r="FZ41" s="14"/>
      <c r="GA41" s="14"/>
      <c r="GB41" s="14"/>
      <c r="GC41" s="14"/>
      <c r="GD41" s="14"/>
      <c r="GE41" s="14"/>
      <c r="GF41" s="14"/>
      <c r="GG41" s="14"/>
      <c r="GH41" s="14"/>
      <c r="GI41" s="14"/>
      <c r="GJ41" s="14"/>
      <c r="GK41" s="14"/>
      <c r="GL41" s="14"/>
      <c r="GM41" s="14"/>
      <c r="GN41" s="14"/>
    </row>
    <row r="42" spans="1:196" s="506" customFormat="1" ht="35.25" customHeight="1" thickBot="1" x14ac:dyDescent="0.65">
      <c r="A42" s="46"/>
      <c r="B42" s="262"/>
      <c r="C42" s="238" t="s">
        <v>33</v>
      </c>
      <c r="D42" s="188"/>
      <c r="E42" s="189"/>
      <c r="F42" s="189"/>
      <c r="G42" s="189"/>
      <c r="H42" s="189"/>
      <c r="I42" s="189"/>
      <c r="J42" s="189"/>
      <c r="K42" s="189"/>
      <c r="L42" s="189"/>
      <c r="M42" s="189"/>
      <c r="N42" s="189"/>
      <c r="O42" s="189"/>
      <c r="P42" s="189"/>
      <c r="Q42" s="189"/>
      <c r="R42" s="189"/>
      <c r="S42" s="189"/>
      <c r="T42" s="189"/>
      <c r="U42" s="190"/>
      <c r="V42" s="189"/>
      <c r="W42" s="263"/>
      <c r="X42" s="208"/>
      <c r="Y42" s="334"/>
      <c r="Z42" s="358"/>
      <c r="AA42" s="393"/>
      <c r="AB42" s="358"/>
      <c r="AC42" s="393"/>
      <c r="AD42" s="358"/>
      <c r="AE42" s="46"/>
      <c r="AF42" s="46"/>
      <c r="AG42" s="46"/>
      <c r="AH42" s="46"/>
      <c r="AI42" s="46"/>
      <c r="AJ42" s="46"/>
      <c r="AK42" s="46"/>
      <c r="AL42" s="46"/>
      <c r="AM42" s="46"/>
      <c r="AN42" s="46"/>
      <c r="AO42" s="46"/>
      <c r="AP42" s="46"/>
      <c r="AQ42" s="46"/>
      <c r="AR42" s="46"/>
      <c r="AS42" s="46"/>
      <c r="AT42" s="46"/>
      <c r="AU42" s="46"/>
      <c r="AV42" s="46"/>
      <c r="AW42" s="46"/>
      <c r="AX42" s="46"/>
      <c r="AY42" s="46"/>
      <c r="AZ42" s="46"/>
      <c r="BA42" s="46"/>
      <c r="BB42" s="46"/>
      <c r="BC42" s="46"/>
      <c r="BD42" s="46"/>
      <c r="BE42" s="46"/>
      <c r="BF42" s="46"/>
      <c r="BG42" s="46"/>
      <c r="BH42" s="46"/>
      <c r="BI42" s="46"/>
      <c r="BJ42" s="46"/>
      <c r="BK42" s="46"/>
      <c r="BL42" s="46"/>
      <c r="BM42" s="46"/>
      <c r="BN42" s="46"/>
      <c r="BO42" s="46"/>
      <c r="BP42" s="46"/>
      <c r="BQ42" s="46"/>
      <c r="BR42" s="46"/>
      <c r="BS42" s="46"/>
      <c r="BT42" s="46"/>
      <c r="BU42" s="46"/>
      <c r="BV42" s="46"/>
      <c r="BW42" s="46"/>
      <c r="BX42" s="46"/>
      <c r="BY42" s="46"/>
      <c r="BZ42" s="46"/>
      <c r="CA42" s="46"/>
      <c r="CB42" s="46"/>
      <c r="CC42" s="46"/>
      <c r="CD42" s="46"/>
      <c r="CE42" s="46"/>
      <c r="CF42" s="46"/>
      <c r="CG42" s="46"/>
      <c r="CH42" s="46"/>
      <c r="CI42" s="46"/>
      <c r="CJ42" s="46"/>
      <c r="CK42" s="46"/>
      <c r="CL42" s="46"/>
      <c r="CM42" s="46"/>
      <c r="CN42" s="46"/>
      <c r="CO42" s="46"/>
      <c r="CP42" s="46"/>
      <c r="CQ42" s="46"/>
      <c r="CR42" s="46"/>
      <c r="CS42" s="46"/>
      <c r="CT42" s="46"/>
      <c r="CU42" s="46"/>
      <c r="CV42" s="46"/>
      <c r="CW42" s="46"/>
      <c r="CX42" s="46"/>
      <c r="CY42" s="46"/>
      <c r="CZ42" s="46"/>
      <c r="DA42" s="46"/>
      <c r="DB42" s="46"/>
      <c r="DC42" s="46"/>
      <c r="DD42" s="46"/>
      <c r="DE42" s="46"/>
      <c r="DF42" s="46"/>
      <c r="DG42" s="46"/>
      <c r="DH42" s="46"/>
      <c r="DI42" s="46"/>
      <c r="DJ42" s="46"/>
      <c r="DK42" s="46"/>
      <c r="DL42" s="46"/>
      <c r="DM42" s="46"/>
      <c r="DN42" s="46"/>
      <c r="DO42" s="46"/>
      <c r="DP42" s="46"/>
      <c r="DQ42" s="46"/>
      <c r="DR42" s="46"/>
      <c r="DS42" s="46"/>
      <c r="DT42" s="46"/>
      <c r="DU42" s="46"/>
      <c r="DV42" s="46"/>
      <c r="DW42" s="46"/>
      <c r="DX42" s="46"/>
      <c r="DY42" s="46"/>
      <c r="DZ42" s="46"/>
      <c r="EA42" s="46"/>
      <c r="EB42" s="46"/>
      <c r="EC42" s="46"/>
      <c r="ED42" s="46"/>
      <c r="EE42" s="46"/>
      <c r="EF42" s="46"/>
      <c r="EG42" s="46"/>
      <c r="EH42" s="46"/>
      <c r="EI42" s="46"/>
      <c r="EJ42" s="46"/>
      <c r="EK42" s="46"/>
      <c r="EL42" s="46"/>
      <c r="EM42" s="46"/>
      <c r="EN42" s="46"/>
      <c r="EO42" s="46"/>
      <c r="EP42" s="46"/>
      <c r="EQ42" s="46"/>
      <c r="ER42" s="46"/>
      <c r="ES42" s="46"/>
      <c r="ET42" s="46"/>
      <c r="EU42" s="46"/>
      <c r="EV42" s="46"/>
      <c r="EW42" s="46"/>
      <c r="EX42" s="46"/>
      <c r="EY42" s="46"/>
      <c r="EZ42" s="46"/>
      <c r="FA42" s="46"/>
      <c r="FB42" s="46"/>
      <c r="FC42" s="46"/>
      <c r="FD42" s="46"/>
      <c r="FE42" s="46"/>
      <c r="FF42" s="46"/>
      <c r="FG42" s="46"/>
      <c r="FH42" s="46"/>
      <c r="FI42" s="46"/>
      <c r="FJ42" s="46"/>
      <c r="FK42" s="46"/>
      <c r="FL42" s="46"/>
      <c r="FM42" s="46"/>
      <c r="FN42" s="46"/>
      <c r="FO42" s="46"/>
      <c r="FP42" s="46"/>
      <c r="FQ42" s="46"/>
      <c r="FR42" s="46"/>
      <c r="FS42" s="46"/>
      <c r="FT42" s="46"/>
      <c r="FU42" s="46"/>
      <c r="FV42" s="46"/>
      <c r="FW42" s="46"/>
      <c r="FX42" s="46"/>
      <c r="FY42" s="46"/>
      <c r="FZ42" s="46"/>
      <c r="GA42" s="46"/>
      <c r="GB42" s="46"/>
      <c r="GC42" s="46"/>
      <c r="GD42" s="46"/>
      <c r="GE42" s="46"/>
      <c r="GF42" s="46"/>
      <c r="GG42" s="46"/>
      <c r="GH42" s="46"/>
      <c r="GI42" s="46"/>
      <c r="GJ42" s="46"/>
      <c r="GK42" s="46"/>
      <c r="GL42" s="46"/>
      <c r="GM42" s="46"/>
      <c r="GN42" s="46"/>
    </row>
    <row r="43" spans="1:196" s="503" customFormat="1" ht="20.25" customHeight="1" x14ac:dyDescent="0.5">
      <c r="A43" s="12"/>
      <c r="B43" s="264"/>
      <c r="C43" s="265"/>
      <c r="D43" s="180"/>
      <c r="E43" s="181"/>
      <c r="F43" s="181"/>
      <c r="G43" s="181"/>
      <c r="H43" s="181"/>
      <c r="I43" s="181"/>
      <c r="J43" s="181"/>
      <c r="K43" s="181"/>
      <c r="L43" s="181"/>
      <c r="M43" s="181"/>
      <c r="N43" s="181"/>
      <c r="O43" s="181"/>
      <c r="P43" s="181"/>
      <c r="Q43" s="181"/>
      <c r="R43" s="181"/>
      <c r="S43" s="181"/>
      <c r="T43" s="181"/>
      <c r="U43" s="182"/>
      <c r="V43" s="181"/>
      <c r="W43" s="266"/>
      <c r="X43" s="208"/>
      <c r="Y43" s="335"/>
      <c r="Z43" s="358"/>
      <c r="AA43" s="394"/>
      <c r="AB43" s="358"/>
      <c r="AC43" s="394"/>
      <c r="AD43" s="358"/>
      <c r="AE43" s="12"/>
      <c r="AF43" s="12"/>
      <c r="AG43" s="12"/>
      <c r="AH43" s="12"/>
      <c r="AI43" s="12"/>
      <c r="AJ43" s="12"/>
      <c r="AK43" s="12"/>
      <c r="AL43" s="12"/>
      <c r="AM43" s="12"/>
      <c r="AN43" s="12"/>
      <c r="AO43" s="12"/>
      <c r="AP43" s="12"/>
      <c r="AQ43" s="12"/>
      <c r="AR43" s="12"/>
      <c r="AS43" s="12"/>
      <c r="AT43" s="12"/>
      <c r="AU43" s="12"/>
      <c r="AV43" s="12"/>
      <c r="AW43" s="12"/>
      <c r="AX43" s="12"/>
      <c r="AY43" s="12"/>
      <c r="AZ43" s="12"/>
      <c r="BA43" s="12"/>
      <c r="BB43" s="12"/>
      <c r="BC43" s="12"/>
      <c r="BD43" s="12"/>
      <c r="BE43" s="12"/>
      <c r="BF43" s="12"/>
      <c r="BG43" s="12"/>
      <c r="BH43" s="12"/>
      <c r="BI43" s="12"/>
      <c r="BJ43" s="12"/>
      <c r="BK43" s="12"/>
      <c r="BL43" s="12"/>
      <c r="BM43" s="12"/>
      <c r="BN43" s="12"/>
      <c r="BO43" s="12"/>
      <c r="BP43" s="12"/>
      <c r="BQ43" s="12"/>
      <c r="BR43" s="12"/>
      <c r="BS43" s="12"/>
      <c r="BT43" s="12"/>
      <c r="BU43" s="12"/>
      <c r="BV43" s="12"/>
      <c r="BW43" s="12"/>
      <c r="BX43" s="12"/>
      <c r="BY43" s="12"/>
      <c r="BZ43" s="12"/>
      <c r="CA43" s="12"/>
      <c r="CB43" s="12"/>
      <c r="CC43" s="12"/>
      <c r="CD43" s="12"/>
      <c r="CE43" s="12"/>
      <c r="CF43" s="12"/>
      <c r="CG43" s="12"/>
      <c r="CH43" s="12"/>
      <c r="CI43" s="12"/>
      <c r="CJ43" s="12"/>
      <c r="CK43" s="12"/>
      <c r="CL43" s="12"/>
      <c r="CM43" s="12"/>
      <c r="CN43" s="12"/>
      <c r="CO43" s="12"/>
      <c r="CP43" s="12"/>
      <c r="CQ43" s="12"/>
      <c r="CR43" s="12"/>
      <c r="CS43" s="12"/>
      <c r="CT43" s="12"/>
      <c r="CU43" s="12"/>
      <c r="CV43" s="12"/>
      <c r="CW43" s="12"/>
      <c r="CX43" s="12"/>
      <c r="CY43" s="12"/>
      <c r="CZ43" s="12"/>
      <c r="DA43" s="12"/>
      <c r="DB43" s="12"/>
      <c r="DC43" s="12"/>
      <c r="DD43" s="12"/>
      <c r="DE43" s="12"/>
      <c r="DF43" s="12"/>
      <c r="DG43" s="12"/>
      <c r="DH43" s="12"/>
      <c r="DI43" s="12"/>
      <c r="DJ43" s="12"/>
      <c r="DK43" s="12"/>
      <c r="DL43" s="12"/>
      <c r="DM43" s="12"/>
      <c r="DN43" s="12"/>
      <c r="DO43" s="12"/>
      <c r="DP43" s="12"/>
      <c r="DQ43" s="12"/>
      <c r="DR43" s="12"/>
      <c r="DS43" s="12"/>
      <c r="DT43" s="12"/>
      <c r="DU43" s="12"/>
      <c r="DV43" s="12"/>
      <c r="DW43" s="12"/>
      <c r="DX43" s="12"/>
      <c r="DY43" s="12"/>
      <c r="DZ43" s="12"/>
      <c r="EA43" s="12"/>
      <c r="EB43" s="12"/>
      <c r="EC43" s="12"/>
      <c r="ED43" s="12"/>
      <c r="EE43" s="12"/>
      <c r="EF43" s="12"/>
      <c r="EG43" s="12"/>
      <c r="EH43" s="12"/>
      <c r="EI43" s="12"/>
      <c r="EJ43" s="12"/>
      <c r="EK43" s="12"/>
      <c r="EL43" s="12"/>
      <c r="EM43" s="12"/>
      <c r="EN43" s="12"/>
      <c r="EO43" s="12"/>
      <c r="EP43" s="12"/>
      <c r="EQ43" s="12"/>
      <c r="ER43" s="12"/>
      <c r="ES43" s="12"/>
      <c r="ET43" s="12"/>
      <c r="EU43" s="12"/>
      <c r="EV43" s="12"/>
      <c r="EW43" s="12"/>
      <c r="EX43" s="12"/>
      <c r="EY43" s="12"/>
      <c r="EZ43" s="12"/>
      <c r="FA43" s="12"/>
      <c r="FB43" s="12"/>
      <c r="FC43" s="12"/>
      <c r="FD43" s="12"/>
      <c r="FE43" s="12"/>
      <c r="FF43" s="12"/>
      <c r="FG43" s="12"/>
      <c r="FH43" s="12"/>
      <c r="FI43" s="12"/>
      <c r="FJ43" s="12"/>
      <c r="FK43" s="12"/>
      <c r="FL43" s="12"/>
      <c r="FM43" s="12"/>
      <c r="FN43" s="12"/>
      <c r="FO43" s="12"/>
      <c r="FP43" s="12"/>
      <c r="FQ43" s="12"/>
      <c r="FR43" s="12"/>
      <c r="FS43" s="12"/>
      <c r="FT43" s="12"/>
      <c r="FU43" s="12"/>
      <c r="FV43" s="12"/>
      <c r="FW43" s="12"/>
      <c r="FX43" s="12"/>
      <c r="FY43" s="12"/>
      <c r="FZ43" s="12"/>
      <c r="GA43" s="12"/>
      <c r="GB43" s="12"/>
      <c r="GC43" s="12"/>
      <c r="GD43" s="12"/>
      <c r="GE43" s="12"/>
      <c r="GF43" s="12"/>
      <c r="GG43" s="12"/>
      <c r="GH43" s="12"/>
      <c r="GI43" s="12"/>
      <c r="GJ43" s="12"/>
      <c r="GK43" s="12"/>
      <c r="GL43" s="12"/>
      <c r="GM43" s="12"/>
      <c r="GN43" s="12"/>
    </row>
    <row r="44" spans="1:196" s="503" customFormat="1" ht="20.25" customHeight="1" thickBot="1" x14ac:dyDescent="0.55000000000000004">
      <c r="A44" s="12"/>
      <c r="B44" s="264"/>
      <c r="C44" s="181"/>
      <c r="D44" s="235" t="s">
        <v>61</v>
      </c>
      <c r="E44" s="236"/>
      <c r="F44" s="236"/>
      <c r="G44" s="236"/>
      <c r="H44" s="236"/>
      <c r="I44" s="236"/>
      <c r="J44" s="236"/>
      <c r="K44" s="236"/>
      <c r="L44" s="236"/>
      <c r="M44" s="236"/>
      <c r="N44" s="236"/>
      <c r="O44" s="236"/>
      <c r="P44" s="236"/>
      <c r="Q44" s="236"/>
      <c r="R44" s="236"/>
      <c r="S44" s="236"/>
      <c r="T44" s="236"/>
      <c r="U44" s="237"/>
      <c r="V44" s="236"/>
      <c r="W44" s="266"/>
      <c r="X44" s="208"/>
      <c r="Y44" s="335"/>
      <c r="Z44" s="358"/>
      <c r="AA44" s="394"/>
      <c r="AB44" s="358"/>
      <c r="AC44" s="394"/>
      <c r="AD44" s="358"/>
      <c r="AE44" s="12"/>
      <c r="AF44" s="12"/>
      <c r="AG44" s="12"/>
      <c r="AH44" s="12"/>
      <c r="AI44" s="12"/>
      <c r="AJ44" s="12"/>
      <c r="AK44" s="12"/>
      <c r="AL44" s="12"/>
      <c r="AM44" s="12"/>
      <c r="AN44" s="12"/>
      <c r="AO44" s="12"/>
      <c r="AP44" s="12"/>
      <c r="AQ44" s="12"/>
      <c r="AR44" s="12"/>
      <c r="AS44" s="12"/>
      <c r="AT44" s="12"/>
      <c r="AU44" s="12"/>
      <c r="AV44" s="12"/>
      <c r="AW44" s="12"/>
      <c r="AX44" s="12"/>
      <c r="AY44" s="12"/>
      <c r="AZ44" s="12"/>
      <c r="BA44" s="12"/>
      <c r="BB44" s="12"/>
      <c r="BC44" s="12"/>
      <c r="BD44" s="12"/>
      <c r="BE44" s="12"/>
      <c r="BF44" s="12"/>
      <c r="BG44" s="12"/>
      <c r="BH44" s="12"/>
      <c r="BI44" s="12"/>
      <c r="BJ44" s="12"/>
      <c r="BK44" s="12"/>
      <c r="BL44" s="12"/>
      <c r="BM44" s="12"/>
      <c r="BN44" s="12"/>
      <c r="BO44" s="12"/>
      <c r="BP44" s="12"/>
      <c r="BQ44" s="12"/>
      <c r="BR44" s="12"/>
      <c r="BS44" s="12"/>
      <c r="BT44" s="12"/>
      <c r="BU44" s="12"/>
      <c r="BV44" s="12"/>
      <c r="BW44" s="12"/>
      <c r="BX44" s="12"/>
      <c r="BY44" s="12"/>
      <c r="BZ44" s="12"/>
      <c r="CA44" s="12"/>
      <c r="CB44" s="12"/>
      <c r="CC44" s="12"/>
      <c r="CD44" s="12"/>
      <c r="CE44" s="12"/>
      <c r="CF44" s="12"/>
      <c r="CG44" s="12"/>
      <c r="CH44" s="12"/>
      <c r="CI44" s="12"/>
      <c r="CJ44" s="12"/>
      <c r="CK44" s="12"/>
      <c r="CL44" s="12"/>
      <c r="CM44" s="12"/>
      <c r="CN44" s="12"/>
      <c r="CO44" s="12"/>
      <c r="CP44" s="12"/>
      <c r="CQ44" s="12"/>
      <c r="CR44" s="12"/>
      <c r="CS44" s="12"/>
      <c r="CT44" s="12"/>
      <c r="CU44" s="12"/>
      <c r="CV44" s="12"/>
      <c r="CW44" s="12"/>
      <c r="CX44" s="12"/>
      <c r="CY44" s="12"/>
      <c r="CZ44" s="12"/>
      <c r="DA44" s="12"/>
      <c r="DB44" s="12"/>
      <c r="DC44" s="12"/>
      <c r="DD44" s="12"/>
      <c r="DE44" s="12"/>
      <c r="DF44" s="12"/>
      <c r="DG44" s="12"/>
      <c r="DH44" s="12"/>
      <c r="DI44" s="12"/>
      <c r="DJ44" s="12"/>
      <c r="DK44" s="12"/>
      <c r="DL44" s="12"/>
      <c r="DM44" s="12"/>
      <c r="DN44" s="12"/>
      <c r="DO44" s="12"/>
      <c r="DP44" s="12"/>
      <c r="DQ44" s="12"/>
      <c r="DR44" s="12"/>
      <c r="DS44" s="12"/>
      <c r="DT44" s="12"/>
      <c r="DU44" s="12"/>
      <c r="DV44" s="12"/>
      <c r="DW44" s="12"/>
      <c r="DX44" s="12"/>
      <c r="DY44" s="12"/>
      <c r="DZ44" s="12"/>
      <c r="EA44" s="12"/>
      <c r="EB44" s="12"/>
      <c r="EC44" s="12"/>
      <c r="ED44" s="12"/>
      <c r="EE44" s="12"/>
      <c r="EF44" s="12"/>
      <c r="EG44" s="12"/>
      <c r="EH44" s="12"/>
      <c r="EI44" s="12"/>
      <c r="EJ44" s="12"/>
      <c r="EK44" s="12"/>
      <c r="EL44" s="12"/>
      <c r="EM44" s="12"/>
      <c r="EN44" s="12"/>
      <c r="EO44" s="12"/>
      <c r="EP44" s="12"/>
      <c r="EQ44" s="12"/>
      <c r="ER44" s="12"/>
      <c r="ES44" s="12"/>
      <c r="ET44" s="12"/>
      <c r="EU44" s="12"/>
      <c r="EV44" s="12"/>
      <c r="EW44" s="12"/>
      <c r="EX44" s="12"/>
      <c r="EY44" s="12"/>
      <c r="EZ44" s="12"/>
      <c r="FA44" s="12"/>
      <c r="FB44" s="12"/>
      <c r="FC44" s="12"/>
      <c r="FD44" s="12"/>
      <c r="FE44" s="12"/>
      <c r="FF44" s="12"/>
      <c r="FG44" s="12"/>
      <c r="FH44" s="12"/>
      <c r="FI44" s="12"/>
      <c r="FJ44" s="12"/>
      <c r="FK44" s="12"/>
      <c r="FL44" s="12"/>
      <c r="FM44" s="12"/>
      <c r="FN44" s="12"/>
      <c r="FO44" s="12"/>
      <c r="FP44" s="12"/>
      <c r="FQ44" s="12"/>
      <c r="FR44" s="12"/>
      <c r="FS44" s="12"/>
      <c r="FT44" s="12"/>
      <c r="FU44" s="12"/>
      <c r="FV44" s="12"/>
      <c r="FW44" s="12"/>
      <c r="FX44" s="12"/>
      <c r="FY44" s="12"/>
      <c r="FZ44" s="12"/>
      <c r="GA44" s="12"/>
      <c r="GB44" s="12"/>
      <c r="GC44" s="12"/>
      <c r="GD44" s="12"/>
      <c r="GE44" s="12"/>
      <c r="GF44" s="12"/>
      <c r="GG44" s="12"/>
      <c r="GH44" s="12"/>
      <c r="GI44" s="12"/>
      <c r="GJ44" s="12"/>
      <c r="GK44" s="12"/>
      <c r="GL44" s="12"/>
      <c r="GM44" s="12"/>
      <c r="GN44" s="12"/>
    </row>
    <row r="45" spans="1:196" s="503" customFormat="1" ht="20.25" customHeight="1" x14ac:dyDescent="0.5">
      <c r="A45" s="12"/>
      <c r="B45" s="264"/>
      <c r="C45" s="181"/>
      <c r="D45" s="183" t="s">
        <v>39</v>
      </c>
      <c r="E45" s="181"/>
      <c r="F45" s="181"/>
      <c r="G45" s="181"/>
      <c r="H45" s="181"/>
      <c r="I45" s="181"/>
      <c r="J45" s="181"/>
      <c r="K45" s="181"/>
      <c r="L45" s="181"/>
      <c r="M45" s="181"/>
      <c r="N45" s="181"/>
      <c r="O45" s="181"/>
      <c r="P45" s="181"/>
      <c r="Q45" s="181"/>
      <c r="R45" s="181"/>
      <c r="S45" s="181"/>
      <c r="T45" s="440"/>
      <c r="U45" s="182"/>
      <c r="V45" s="446"/>
      <c r="W45" s="266"/>
      <c r="X45" s="208"/>
      <c r="Y45" s="335"/>
      <c r="Z45" s="358"/>
      <c r="AA45" s="394" t="s">
        <v>248</v>
      </c>
      <c r="AB45" s="358">
        <f t="shared" ref="AB45:AB59" si="2">+T45</f>
        <v>0</v>
      </c>
      <c r="AC45" s="394" t="s">
        <v>249</v>
      </c>
      <c r="AD45" s="358">
        <f t="shared" ref="AD45:AD59" si="3">+V45</f>
        <v>0</v>
      </c>
      <c r="AE45" s="12"/>
      <c r="AF45" s="12"/>
      <c r="AG45" s="12"/>
      <c r="AH45" s="12"/>
      <c r="AI45" s="12"/>
      <c r="AJ45" s="12"/>
      <c r="AK45" s="12"/>
      <c r="AL45" s="12"/>
      <c r="AM45" s="12"/>
      <c r="AN45" s="12"/>
      <c r="AO45" s="12"/>
      <c r="AP45" s="12"/>
      <c r="AQ45" s="12"/>
      <c r="AR45" s="12"/>
      <c r="AS45" s="12"/>
      <c r="AT45" s="12"/>
      <c r="AU45" s="12"/>
      <c r="AV45" s="12"/>
      <c r="AW45" s="12"/>
      <c r="AX45" s="12"/>
      <c r="AY45" s="12"/>
      <c r="AZ45" s="12"/>
      <c r="BA45" s="12"/>
      <c r="BB45" s="12"/>
      <c r="BC45" s="12"/>
      <c r="BD45" s="12"/>
      <c r="BE45" s="12"/>
      <c r="BF45" s="12"/>
      <c r="BG45" s="12"/>
      <c r="BH45" s="12"/>
      <c r="BI45" s="12"/>
      <c r="BJ45" s="12"/>
      <c r="BK45" s="12"/>
      <c r="BL45" s="12"/>
      <c r="BM45" s="12"/>
      <c r="BN45" s="12"/>
      <c r="BO45" s="12"/>
      <c r="BP45" s="12"/>
      <c r="BQ45" s="12"/>
      <c r="BR45" s="12"/>
      <c r="BS45" s="12"/>
      <c r="BT45" s="12"/>
      <c r="BU45" s="12"/>
      <c r="BV45" s="12"/>
      <c r="BW45" s="12"/>
      <c r="BX45" s="12"/>
      <c r="BY45" s="12"/>
      <c r="BZ45" s="12"/>
      <c r="CA45" s="12"/>
      <c r="CB45" s="12"/>
      <c r="CC45" s="12"/>
      <c r="CD45" s="12"/>
      <c r="CE45" s="12"/>
      <c r="CF45" s="12"/>
      <c r="CG45" s="12"/>
      <c r="CH45" s="12"/>
      <c r="CI45" s="12"/>
      <c r="CJ45" s="12"/>
      <c r="CK45" s="12"/>
      <c r="CL45" s="12"/>
      <c r="CM45" s="12"/>
      <c r="CN45" s="12"/>
      <c r="CO45" s="12"/>
      <c r="CP45" s="12"/>
      <c r="CQ45" s="12"/>
      <c r="CR45" s="12"/>
      <c r="CS45" s="12"/>
      <c r="CT45" s="12"/>
      <c r="CU45" s="12"/>
      <c r="CV45" s="12"/>
      <c r="CW45" s="12"/>
      <c r="CX45" s="12"/>
      <c r="CY45" s="12"/>
      <c r="CZ45" s="12"/>
      <c r="DA45" s="12"/>
      <c r="DB45" s="12"/>
      <c r="DC45" s="12"/>
      <c r="DD45" s="12"/>
      <c r="DE45" s="12"/>
      <c r="DF45" s="12"/>
      <c r="DG45" s="12"/>
      <c r="DH45" s="12"/>
      <c r="DI45" s="12"/>
      <c r="DJ45" s="12"/>
      <c r="DK45" s="12"/>
      <c r="DL45" s="12"/>
      <c r="DM45" s="12"/>
      <c r="DN45" s="12"/>
      <c r="DO45" s="12"/>
      <c r="DP45" s="12"/>
      <c r="DQ45" s="12"/>
      <c r="DR45" s="12"/>
      <c r="DS45" s="12"/>
      <c r="DT45" s="12"/>
      <c r="DU45" s="12"/>
      <c r="DV45" s="12"/>
      <c r="DW45" s="12"/>
      <c r="DX45" s="12"/>
      <c r="DY45" s="12"/>
      <c r="DZ45" s="12"/>
      <c r="EA45" s="12"/>
      <c r="EB45" s="12"/>
      <c r="EC45" s="12"/>
      <c r="ED45" s="12"/>
      <c r="EE45" s="12"/>
      <c r="EF45" s="12"/>
      <c r="EG45" s="12"/>
      <c r="EH45" s="12"/>
      <c r="EI45" s="12"/>
      <c r="EJ45" s="12"/>
      <c r="EK45" s="12"/>
      <c r="EL45" s="12"/>
      <c r="EM45" s="12"/>
      <c r="EN45" s="12"/>
      <c r="EO45" s="12"/>
      <c r="EP45" s="12"/>
      <c r="EQ45" s="12"/>
      <c r="ER45" s="12"/>
      <c r="ES45" s="12"/>
      <c r="ET45" s="12"/>
      <c r="EU45" s="12"/>
      <c r="EV45" s="12"/>
      <c r="EW45" s="12"/>
      <c r="EX45" s="12"/>
      <c r="EY45" s="12"/>
      <c r="EZ45" s="12"/>
      <c r="FA45" s="12"/>
      <c r="FB45" s="12"/>
      <c r="FC45" s="12"/>
      <c r="FD45" s="12"/>
      <c r="FE45" s="12"/>
      <c r="FF45" s="12"/>
      <c r="FG45" s="12"/>
      <c r="FH45" s="12"/>
      <c r="FI45" s="12"/>
      <c r="FJ45" s="12"/>
      <c r="FK45" s="12"/>
      <c r="FL45" s="12"/>
      <c r="FM45" s="12"/>
      <c r="FN45" s="12"/>
      <c r="FO45" s="12"/>
      <c r="FP45" s="12"/>
      <c r="FQ45" s="12"/>
      <c r="FR45" s="12"/>
      <c r="FS45" s="12"/>
      <c r="FT45" s="12"/>
      <c r="FU45" s="12"/>
      <c r="FV45" s="12"/>
      <c r="FW45" s="12"/>
      <c r="FX45" s="12"/>
      <c r="FY45" s="12"/>
      <c r="FZ45" s="12"/>
      <c r="GA45" s="12"/>
      <c r="GB45" s="12"/>
      <c r="GC45" s="12"/>
      <c r="GD45" s="12"/>
      <c r="GE45" s="12"/>
      <c r="GF45" s="12"/>
      <c r="GG45" s="12"/>
      <c r="GH45" s="12"/>
      <c r="GI45" s="12"/>
      <c r="GJ45" s="12"/>
      <c r="GK45" s="12"/>
      <c r="GL45" s="12"/>
      <c r="GM45" s="12"/>
      <c r="GN45" s="12"/>
    </row>
    <row r="46" spans="1:196" s="503" customFormat="1" ht="20.25" customHeight="1" x14ac:dyDescent="0.5">
      <c r="A46" s="12"/>
      <c r="B46" s="264"/>
      <c r="C46" s="181"/>
      <c r="D46" s="452" t="s">
        <v>51</v>
      </c>
      <c r="E46" s="453"/>
      <c r="F46" s="453"/>
      <c r="G46" s="453"/>
      <c r="H46" s="453"/>
      <c r="I46" s="453"/>
      <c r="J46" s="453"/>
      <c r="K46" s="453"/>
      <c r="L46" s="453"/>
      <c r="M46" s="453"/>
      <c r="N46" s="453"/>
      <c r="O46" s="453"/>
      <c r="P46" s="453"/>
      <c r="Q46" s="453"/>
      <c r="R46" s="453"/>
      <c r="S46" s="453"/>
      <c r="T46" s="446"/>
      <c r="U46" s="454"/>
      <c r="V46" s="446"/>
      <c r="W46" s="266"/>
      <c r="X46" s="208"/>
      <c r="Y46" s="335"/>
      <c r="Z46" s="358"/>
      <c r="AA46" s="394" t="s">
        <v>250</v>
      </c>
      <c r="AB46" s="358">
        <f t="shared" si="2"/>
        <v>0</v>
      </c>
      <c r="AC46" s="394" t="s">
        <v>251</v>
      </c>
      <c r="AD46" s="358">
        <f t="shared" si="3"/>
        <v>0</v>
      </c>
      <c r="AE46" s="12"/>
      <c r="AF46" s="12"/>
      <c r="AG46" s="12"/>
      <c r="AH46" s="12"/>
      <c r="AI46" s="12"/>
      <c r="AJ46" s="12"/>
      <c r="AK46" s="12"/>
      <c r="AL46" s="12"/>
      <c r="AM46" s="12"/>
      <c r="AN46" s="12"/>
      <c r="AO46" s="12"/>
      <c r="AP46" s="12"/>
      <c r="AQ46" s="12"/>
      <c r="AR46" s="12"/>
      <c r="AS46" s="12"/>
      <c r="AT46" s="12"/>
      <c r="AU46" s="12"/>
      <c r="AV46" s="12"/>
      <c r="AW46" s="12"/>
      <c r="AX46" s="12"/>
      <c r="AY46" s="12"/>
      <c r="AZ46" s="12"/>
      <c r="BA46" s="12"/>
      <c r="BB46" s="12"/>
      <c r="BC46" s="12"/>
      <c r="BD46" s="12"/>
      <c r="BE46" s="12"/>
      <c r="BF46" s="12"/>
      <c r="BG46" s="12"/>
      <c r="BH46" s="12"/>
      <c r="BI46" s="12"/>
      <c r="BJ46" s="12"/>
      <c r="BK46" s="12"/>
      <c r="BL46" s="12"/>
      <c r="BM46" s="12"/>
      <c r="BN46" s="12"/>
      <c r="BO46" s="12"/>
      <c r="BP46" s="12"/>
      <c r="BQ46" s="12"/>
      <c r="BR46" s="12"/>
      <c r="BS46" s="12"/>
      <c r="BT46" s="12"/>
      <c r="BU46" s="12"/>
      <c r="BV46" s="12"/>
      <c r="BW46" s="12"/>
      <c r="BX46" s="12"/>
      <c r="BY46" s="12"/>
      <c r="BZ46" s="12"/>
      <c r="CA46" s="12"/>
      <c r="CB46" s="12"/>
      <c r="CC46" s="12"/>
      <c r="CD46" s="12"/>
      <c r="CE46" s="12"/>
      <c r="CF46" s="12"/>
      <c r="CG46" s="12"/>
      <c r="CH46" s="12"/>
      <c r="CI46" s="12"/>
      <c r="CJ46" s="12"/>
      <c r="CK46" s="12"/>
      <c r="CL46" s="12"/>
      <c r="CM46" s="12"/>
      <c r="CN46" s="12"/>
      <c r="CO46" s="12"/>
      <c r="CP46" s="12"/>
      <c r="CQ46" s="12"/>
      <c r="CR46" s="12"/>
      <c r="CS46" s="12"/>
      <c r="CT46" s="12"/>
      <c r="CU46" s="12"/>
      <c r="CV46" s="12"/>
      <c r="CW46" s="12"/>
      <c r="CX46" s="12"/>
      <c r="CY46" s="12"/>
      <c r="CZ46" s="12"/>
      <c r="DA46" s="12"/>
      <c r="DB46" s="12"/>
      <c r="DC46" s="12"/>
      <c r="DD46" s="12"/>
      <c r="DE46" s="12"/>
      <c r="DF46" s="12"/>
      <c r="DG46" s="12"/>
      <c r="DH46" s="12"/>
      <c r="DI46" s="12"/>
      <c r="DJ46" s="12"/>
      <c r="DK46" s="12"/>
      <c r="DL46" s="12"/>
      <c r="DM46" s="12"/>
      <c r="DN46" s="12"/>
      <c r="DO46" s="12"/>
      <c r="DP46" s="12"/>
      <c r="DQ46" s="12"/>
      <c r="DR46" s="12"/>
      <c r="DS46" s="12"/>
      <c r="DT46" s="12"/>
      <c r="DU46" s="12"/>
      <c r="DV46" s="12"/>
      <c r="DW46" s="12"/>
      <c r="DX46" s="12"/>
      <c r="DY46" s="12"/>
      <c r="DZ46" s="12"/>
      <c r="EA46" s="12"/>
      <c r="EB46" s="12"/>
      <c r="EC46" s="12"/>
      <c r="ED46" s="12"/>
      <c r="EE46" s="12"/>
      <c r="EF46" s="12"/>
      <c r="EG46" s="12"/>
      <c r="EH46" s="12"/>
      <c r="EI46" s="12"/>
      <c r="EJ46" s="12"/>
      <c r="EK46" s="12"/>
      <c r="EL46" s="12"/>
      <c r="EM46" s="12"/>
      <c r="EN46" s="12"/>
      <c r="EO46" s="12"/>
      <c r="EP46" s="12"/>
      <c r="EQ46" s="12"/>
      <c r="ER46" s="12"/>
      <c r="ES46" s="12"/>
      <c r="ET46" s="12"/>
      <c r="EU46" s="12"/>
      <c r="EV46" s="12"/>
      <c r="EW46" s="12"/>
      <c r="EX46" s="12"/>
      <c r="EY46" s="12"/>
      <c r="EZ46" s="12"/>
      <c r="FA46" s="12"/>
      <c r="FB46" s="12"/>
      <c r="FC46" s="12"/>
      <c r="FD46" s="12"/>
      <c r="FE46" s="12"/>
      <c r="FF46" s="12"/>
      <c r="FG46" s="12"/>
      <c r="FH46" s="12"/>
      <c r="FI46" s="12"/>
      <c r="FJ46" s="12"/>
      <c r="FK46" s="12"/>
      <c r="FL46" s="12"/>
      <c r="FM46" s="12"/>
      <c r="FN46" s="12"/>
      <c r="FO46" s="12"/>
      <c r="FP46" s="12"/>
      <c r="FQ46" s="12"/>
      <c r="FR46" s="12"/>
      <c r="FS46" s="12"/>
      <c r="FT46" s="12"/>
      <c r="FU46" s="12"/>
      <c r="FV46" s="12"/>
      <c r="FW46" s="12"/>
      <c r="FX46" s="12"/>
      <c r="FY46" s="12"/>
      <c r="FZ46" s="12"/>
      <c r="GA46" s="12"/>
      <c r="GB46" s="12"/>
      <c r="GC46" s="12"/>
      <c r="GD46" s="12"/>
      <c r="GE46" s="12"/>
      <c r="GF46" s="12"/>
      <c r="GG46" s="12"/>
      <c r="GH46" s="12"/>
      <c r="GI46" s="12"/>
      <c r="GJ46" s="12"/>
      <c r="GK46" s="12"/>
      <c r="GL46" s="12"/>
      <c r="GM46" s="12"/>
      <c r="GN46" s="12"/>
    </row>
    <row r="47" spans="1:196" s="503" customFormat="1" ht="20.25" customHeight="1" x14ac:dyDescent="0.5">
      <c r="A47" s="12"/>
      <c r="B47" s="264"/>
      <c r="C47" s="181"/>
      <c r="D47" s="452" t="s">
        <v>47</v>
      </c>
      <c r="E47" s="453"/>
      <c r="F47" s="453"/>
      <c r="G47" s="453"/>
      <c r="H47" s="453"/>
      <c r="I47" s="453"/>
      <c r="J47" s="453"/>
      <c r="K47" s="453"/>
      <c r="L47" s="453"/>
      <c r="M47" s="453"/>
      <c r="N47" s="453"/>
      <c r="O47" s="453"/>
      <c r="P47" s="453"/>
      <c r="Q47" s="453"/>
      <c r="R47" s="453"/>
      <c r="S47" s="453"/>
      <c r="T47" s="446"/>
      <c r="U47" s="454"/>
      <c r="V47" s="446"/>
      <c r="W47" s="266"/>
      <c r="X47" s="208"/>
      <c r="Y47" s="335"/>
      <c r="Z47" s="358"/>
      <c r="AA47" s="394" t="s">
        <v>252</v>
      </c>
      <c r="AB47" s="358">
        <f>+T48</f>
        <v>0</v>
      </c>
      <c r="AC47" s="394" t="s">
        <v>253</v>
      </c>
      <c r="AD47" s="358">
        <f t="shared" si="3"/>
        <v>0</v>
      </c>
      <c r="AE47" s="12"/>
      <c r="AF47" s="12"/>
      <c r="AG47" s="12"/>
      <c r="AH47" s="12"/>
      <c r="AI47" s="12"/>
      <c r="AJ47" s="12"/>
      <c r="AK47" s="12"/>
      <c r="AL47" s="12"/>
      <c r="AM47" s="12"/>
      <c r="AN47" s="12"/>
      <c r="AO47" s="12"/>
      <c r="AP47" s="12"/>
      <c r="AQ47" s="12"/>
      <c r="AR47" s="12"/>
      <c r="AS47" s="12"/>
      <c r="AT47" s="12"/>
      <c r="AU47" s="12"/>
      <c r="AV47" s="12"/>
      <c r="AW47" s="12"/>
      <c r="AX47" s="12"/>
      <c r="AY47" s="12"/>
      <c r="AZ47" s="12"/>
      <c r="BA47" s="12"/>
      <c r="BB47" s="12"/>
      <c r="BC47" s="12"/>
      <c r="BD47" s="12"/>
      <c r="BE47" s="12"/>
      <c r="BF47" s="12"/>
      <c r="BG47" s="12"/>
      <c r="BH47" s="12"/>
      <c r="BI47" s="12"/>
      <c r="BJ47" s="12"/>
      <c r="BK47" s="12"/>
      <c r="BL47" s="12"/>
      <c r="BM47" s="12"/>
      <c r="BN47" s="12"/>
      <c r="BO47" s="12"/>
      <c r="BP47" s="12"/>
      <c r="BQ47" s="12"/>
      <c r="BR47" s="12"/>
      <c r="BS47" s="12"/>
      <c r="BT47" s="12"/>
      <c r="BU47" s="12"/>
      <c r="BV47" s="12"/>
      <c r="BW47" s="12"/>
      <c r="BX47" s="12"/>
      <c r="BY47" s="12"/>
      <c r="BZ47" s="12"/>
      <c r="CA47" s="12"/>
      <c r="CB47" s="12"/>
      <c r="CC47" s="12"/>
      <c r="CD47" s="12"/>
      <c r="CE47" s="12"/>
      <c r="CF47" s="12"/>
      <c r="CG47" s="12"/>
      <c r="CH47" s="12"/>
      <c r="CI47" s="12"/>
      <c r="CJ47" s="12"/>
      <c r="CK47" s="12"/>
      <c r="CL47" s="12"/>
      <c r="CM47" s="12"/>
      <c r="CN47" s="12"/>
      <c r="CO47" s="12"/>
      <c r="CP47" s="12"/>
      <c r="CQ47" s="12"/>
      <c r="CR47" s="12"/>
      <c r="CS47" s="12"/>
      <c r="CT47" s="12"/>
      <c r="CU47" s="12"/>
      <c r="CV47" s="12"/>
      <c r="CW47" s="12"/>
      <c r="CX47" s="12"/>
      <c r="CY47" s="12"/>
      <c r="CZ47" s="12"/>
      <c r="DA47" s="12"/>
      <c r="DB47" s="12"/>
      <c r="DC47" s="12"/>
      <c r="DD47" s="12"/>
      <c r="DE47" s="12"/>
      <c r="DF47" s="12"/>
      <c r="DG47" s="12"/>
      <c r="DH47" s="12"/>
      <c r="DI47" s="12"/>
      <c r="DJ47" s="12"/>
      <c r="DK47" s="12"/>
      <c r="DL47" s="12"/>
      <c r="DM47" s="12"/>
      <c r="DN47" s="12"/>
      <c r="DO47" s="12"/>
      <c r="DP47" s="12"/>
      <c r="DQ47" s="12"/>
      <c r="DR47" s="12"/>
      <c r="DS47" s="12"/>
      <c r="DT47" s="12"/>
      <c r="DU47" s="12"/>
      <c r="DV47" s="12"/>
      <c r="DW47" s="12"/>
      <c r="DX47" s="12"/>
      <c r="DY47" s="12"/>
      <c r="DZ47" s="12"/>
      <c r="EA47" s="12"/>
      <c r="EB47" s="12"/>
      <c r="EC47" s="12"/>
      <c r="ED47" s="12"/>
      <c r="EE47" s="12"/>
      <c r="EF47" s="12"/>
      <c r="EG47" s="12"/>
      <c r="EH47" s="12"/>
      <c r="EI47" s="12"/>
      <c r="EJ47" s="12"/>
      <c r="EK47" s="12"/>
      <c r="EL47" s="12"/>
      <c r="EM47" s="12"/>
      <c r="EN47" s="12"/>
      <c r="EO47" s="12"/>
      <c r="EP47" s="12"/>
      <c r="EQ47" s="12"/>
      <c r="ER47" s="12"/>
      <c r="ES47" s="12"/>
      <c r="ET47" s="12"/>
      <c r="EU47" s="12"/>
      <c r="EV47" s="12"/>
      <c r="EW47" s="12"/>
      <c r="EX47" s="12"/>
      <c r="EY47" s="12"/>
      <c r="EZ47" s="12"/>
      <c r="FA47" s="12"/>
      <c r="FB47" s="12"/>
      <c r="FC47" s="12"/>
      <c r="FD47" s="12"/>
      <c r="FE47" s="12"/>
      <c r="FF47" s="12"/>
      <c r="FG47" s="12"/>
      <c r="FH47" s="12"/>
      <c r="FI47" s="12"/>
      <c r="FJ47" s="12"/>
      <c r="FK47" s="12"/>
      <c r="FL47" s="12"/>
      <c r="FM47" s="12"/>
      <c r="FN47" s="12"/>
      <c r="FO47" s="12"/>
      <c r="FP47" s="12"/>
      <c r="FQ47" s="12"/>
      <c r="FR47" s="12"/>
      <c r="FS47" s="12"/>
      <c r="FT47" s="12"/>
      <c r="FU47" s="12"/>
      <c r="FV47" s="12"/>
      <c r="FW47" s="12"/>
      <c r="FX47" s="12"/>
      <c r="FY47" s="12"/>
      <c r="FZ47" s="12"/>
      <c r="GA47" s="12"/>
      <c r="GB47" s="12"/>
      <c r="GC47" s="12"/>
      <c r="GD47" s="12"/>
      <c r="GE47" s="12"/>
      <c r="GF47" s="12"/>
      <c r="GG47" s="12"/>
      <c r="GH47" s="12"/>
      <c r="GI47" s="12"/>
      <c r="GJ47" s="12"/>
      <c r="GK47" s="12"/>
      <c r="GL47" s="12"/>
      <c r="GM47" s="12"/>
      <c r="GN47" s="12"/>
    </row>
    <row r="48" spans="1:196" s="503" customFormat="1" ht="20.25" customHeight="1" x14ac:dyDescent="0.5">
      <c r="A48" s="12"/>
      <c r="B48" s="264"/>
      <c r="C48" s="181"/>
      <c r="D48" s="452" t="s">
        <v>55</v>
      </c>
      <c r="E48" s="453"/>
      <c r="F48" s="453"/>
      <c r="G48" s="453"/>
      <c r="H48" s="453"/>
      <c r="I48" s="453"/>
      <c r="J48" s="453"/>
      <c r="K48" s="453"/>
      <c r="L48" s="453"/>
      <c r="M48" s="453"/>
      <c r="N48" s="453"/>
      <c r="O48" s="453"/>
      <c r="P48" s="453"/>
      <c r="Q48" s="453"/>
      <c r="R48" s="453"/>
      <c r="S48" s="453"/>
      <c r="T48" s="446"/>
      <c r="U48" s="454"/>
      <c r="V48" s="446"/>
      <c r="W48" s="266"/>
      <c r="X48" s="208"/>
      <c r="Y48" s="335"/>
      <c r="Z48" s="358"/>
      <c r="AA48" s="394" t="s">
        <v>254</v>
      </c>
      <c r="AB48" s="358">
        <f>+T49</f>
        <v>0</v>
      </c>
      <c r="AC48" s="394" t="s">
        <v>255</v>
      </c>
      <c r="AD48" s="358">
        <f t="shared" si="3"/>
        <v>0</v>
      </c>
      <c r="AE48" s="12"/>
      <c r="AF48" s="12"/>
      <c r="AG48" s="12"/>
      <c r="AH48" s="12"/>
      <c r="AI48" s="12"/>
      <c r="AJ48" s="12"/>
      <c r="AK48" s="12"/>
      <c r="AL48" s="12"/>
      <c r="AM48" s="12"/>
      <c r="AN48" s="12"/>
      <c r="AO48" s="12"/>
      <c r="AP48" s="12"/>
      <c r="AQ48" s="12"/>
      <c r="AR48" s="12"/>
      <c r="AS48" s="12"/>
      <c r="AT48" s="12"/>
      <c r="AU48" s="12"/>
      <c r="AV48" s="12"/>
      <c r="AW48" s="12"/>
      <c r="AX48" s="12"/>
      <c r="AY48" s="12"/>
      <c r="AZ48" s="12"/>
      <c r="BA48" s="12"/>
      <c r="BB48" s="12"/>
      <c r="BC48" s="12"/>
      <c r="BD48" s="12"/>
      <c r="BE48" s="12"/>
      <c r="BF48" s="12"/>
      <c r="BG48" s="12"/>
      <c r="BH48" s="12"/>
      <c r="BI48" s="12"/>
      <c r="BJ48" s="12"/>
      <c r="BK48" s="12"/>
      <c r="BL48" s="12"/>
      <c r="BM48" s="12"/>
      <c r="BN48" s="12"/>
      <c r="BO48" s="12"/>
      <c r="BP48" s="12"/>
      <c r="BQ48" s="12"/>
      <c r="BR48" s="12"/>
      <c r="BS48" s="12"/>
      <c r="BT48" s="12"/>
      <c r="BU48" s="12"/>
      <c r="BV48" s="12"/>
      <c r="BW48" s="12"/>
      <c r="BX48" s="12"/>
      <c r="BY48" s="12"/>
      <c r="BZ48" s="12"/>
      <c r="CA48" s="12"/>
      <c r="CB48" s="12"/>
      <c r="CC48" s="12"/>
      <c r="CD48" s="12"/>
      <c r="CE48" s="12"/>
      <c r="CF48" s="12"/>
      <c r="CG48" s="12"/>
      <c r="CH48" s="12"/>
      <c r="CI48" s="12"/>
      <c r="CJ48" s="12"/>
      <c r="CK48" s="12"/>
      <c r="CL48" s="12"/>
      <c r="CM48" s="12"/>
      <c r="CN48" s="12"/>
      <c r="CO48" s="12"/>
      <c r="CP48" s="12"/>
      <c r="CQ48" s="12"/>
      <c r="CR48" s="12"/>
      <c r="CS48" s="12"/>
      <c r="CT48" s="12"/>
      <c r="CU48" s="12"/>
      <c r="CV48" s="12"/>
      <c r="CW48" s="12"/>
      <c r="CX48" s="12"/>
      <c r="CY48" s="12"/>
      <c r="CZ48" s="12"/>
      <c r="DA48" s="12"/>
      <c r="DB48" s="12"/>
      <c r="DC48" s="12"/>
      <c r="DD48" s="12"/>
      <c r="DE48" s="12"/>
      <c r="DF48" s="12"/>
      <c r="DG48" s="12"/>
      <c r="DH48" s="12"/>
      <c r="DI48" s="12"/>
      <c r="DJ48" s="12"/>
      <c r="DK48" s="12"/>
      <c r="DL48" s="12"/>
      <c r="DM48" s="12"/>
      <c r="DN48" s="12"/>
      <c r="DO48" s="12"/>
      <c r="DP48" s="12"/>
      <c r="DQ48" s="12"/>
      <c r="DR48" s="12"/>
      <c r="DS48" s="12"/>
      <c r="DT48" s="12"/>
      <c r="DU48" s="12"/>
      <c r="DV48" s="12"/>
      <c r="DW48" s="12"/>
      <c r="DX48" s="12"/>
      <c r="DY48" s="12"/>
      <c r="DZ48" s="12"/>
      <c r="EA48" s="12"/>
      <c r="EB48" s="12"/>
      <c r="EC48" s="12"/>
      <c r="ED48" s="12"/>
      <c r="EE48" s="12"/>
      <c r="EF48" s="12"/>
      <c r="EG48" s="12"/>
      <c r="EH48" s="12"/>
      <c r="EI48" s="12"/>
      <c r="EJ48" s="12"/>
      <c r="EK48" s="12"/>
      <c r="EL48" s="12"/>
      <c r="EM48" s="12"/>
      <c r="EN48" s="12"/>
      <c r="EO48" s="12"/>
      <c r="EP48" s="12"/>
      <c r="EQ48" s="12"/>
      <c r="ER48" s="12"/>
      <c r="ES48" s="12"/>
      <c r="ET48" s="12"/>
      <c r="EU48" s="12"/>
      <c r="EV48" s="12"/>
      <c r="EW48" s="12"/>
      <c r="EX48" s="12"/>
      <c r="EY48" s="12"/>
      <c r="EZ48" s="12"/>
      <c r="FA48" s="12"/>
      <c r="FB48" s="12"/>
      <c r="FC48" s="12"/>
      <c r="FD48" s="12"/>
      <c r="FE48" s="12"/>
      <c r="FF48" s="12"/>
      <c r="FG48" s="12"/>
      <c r="FH48" s="12"/>
      <c r="FI48" s="12"/>
      <c r="FJ48" s="12"/>
      <c r="FK48" s="12"/>
      <c r="FL48" s="12"/>
      <c r="FM48" s="12"/>
      <c r="FN48" s="12"/>
      <c r="FO48" s="12"/>
      <c r="FP48" s="12"/>
      <c r="FQ48" s="12"/>
      <c r="FR48" s="12"/>
      <c r="FS48" s="12"/>
      <c r="FT48" s="12"/>
      <c r="FU48" s="12"/>
      <c r="FV48" s="12"/>
      <c r="FW48" s="12"/>
      <c r="FX48" s="12"/>
      <c r="FY48" s="12"/>
      <c r="FZ48" s="12"/>
      <c r="GA48" s="12"/>
      <c r="GB48" s="12"/>
      <c r="GC48" s="12"/>
      <c r="GD48" s="12"/>
      <c r="GE48" s="12"/>
      <c r="GF48" s="12"/>
      <c r="GG48" s="12"/>
      <c r="GH48" s="12"/>
      <c r="GI48" s="12"/>
      <c r="GJ48" s="12"/>
      <c r="GK48" s="12"/>
      <c r="GL48" s="12"/>
      <c r="GM48" s="12"/>
      <c r="GN48" s="12"/>
    </row>
    <row r="49" spans="1:196" s="503" customFormat="1" ht="20.25" customHeight="1" x14ac:dyDescent="0.5">
      <c r="A49" s="12"/>
      <c r="B49" s="264"/>
      <c r="C49" s="181"/>
      <c r="D49" s="452" t="s">
        <v>56</v>
      </c>
      <c r="E49" s="453"/>
      <c r="F49" s="453"/>
      <c r="G49" s="453"/>
      <c r="H49" s="453"/>
      <c r="I49" s="453"/>
      <c r="J49" s="453"/>
      <c r="K49" s="453"/>
      <c r="L49" s="453"/>
      <c r="M49" s="453"/>
      <c r="N49" s="453"/>
      <c r="O49" s="453"/>
      <c r="P49" s="453"/>
      <c r="Q49" s="453"/>
      <c r="R49" s="453"/>
      <c r="S49" s="453"/>
      <c r="T49" s="446"/>
      <c r="U49" s="454"/>
      <c r="V49" s="446"/>
      <c r="W49" s="266"/>
      <c r="X49" s="208"/>
      <c r="Y49" s="335"/>
      <c r="Z49" s="358"/>
      <c r="AA49" s="394" t="s">
        <v>256</v>
      </c>
      <c r="AB49" s="358">
        <f t="shared" si="2"/>
        <v>0</v>
      </c>
      <c r="AC49" s="394" t="s">
        <v>257</v>
      </c>
      <c r="AD49" s="358">
        <f t="shared" si="3"/>
        <v>0</v>
      </c>
      <c r="AE49" s="12"/>
      <c r="AF49" s="12"/>
      <c r="AG49" s="12"/>
      <c r="AH49" s="12"/>
      <c r="AI49" s="12"/>
      <c r="AJ49" s="12"/>
      <c r="AK49" s="12"/>
      <c r="AL49" s="12"/>
      <c r="AM49" s="12"/>
      <c r="AN49" s="12"/>
      <c r="AO49" s="12"/>
      <c r="AP49" s="12"/>
      <c r="AQ49" s="12"/>
      <c r="AR49" s="12"/>
      <c r="AS49" s="12"/>
      <c r="AT49" s="12"/>
      <c r="AU49" s="12"/>
      <c r="AV49" s="12"/>
      <c r="AW49" s="12"/>
      <c r="AX49" s="12"/>
      <c r="AY49" s="12"/>
      <c r="AZ49" s="12"/>
      <c r="BA49" s="12"/>
      <c r="BB49" s="12"/>
      <c r="BC49" s="12"/>
      <c r="BD49" s="12"/>
      <c r="BE49" s="12"/>
      <c r="BF49" s="12"/>
      <c r="BG49" s="12"/>
      <c r="BH49" s="12"/>
      <c r="BI49" s="12"/>
      <c r="BJ49" s="12"/>
      <c r="BK49" s="12"/>
      <c r="BL49" s="12"/>
      <c r="BM49" s="12"/>
      <c r="BN49" s="12"/>
      <c r="BO49" s="12"/>
      <c r="BP49" s="12"/>
      <c r="BQ49" s="12"/>
      <c r="BR49" s="12"/>
      <c r="BS49" s="12"/>
      <c r="BT49" s="12"/>
      <c r="BU49" s="12"/>
      <c r="BV49" s="12"/>
      <c r="BW49" s="12"/>
      <c r="BX49" s="12"/>
      <c r="BY49" s="12"/>
      <c r="BZ49" s="12"/>
      <c r="CA49" s="12"/>
      <c r="CB49" s="12"/>
      <c r="CC49" s="12"/>
      <c r="CD49" s="12"/>
      <c r="CE49" s="12"/>
      <c r="CF49" s="12"/>
      <c r="CG49" s="12"/>
      <c r="CH49" s="12"/>
      <c r="CI49" s="12"/>
      <c r="CJ49" s="12"/>
      <c r="CK49" s="12"/>
      <c r="CL49" s="12"/>
      <c r="CM49" s="12"/>
      <c r="CN49" s="12"/>
      <c r="CO49" s="12"/>
      <c r="CP49" s="12"/>
      <c r="CQ49" s="12"/>
      <c r="CR49" s="12"/>
      <c r="CS49" s="12"/>
      <c r="CT49" s="12"/>
      <c r="CU49" s="12"/>
      <c r="CV49" s="12"/>
      <c r="CW49" s="12"/>
      <c r="CX49" s="12"/>
      <c r="CY49" s="12"/>
      <c r="CZ49" s="12"/>
      <c r="DA49" s="12"/>
      <c r="DB49" s="12"/>
      <c r="DC49" s="12"/>
      <c r="DD49" s="12"/>
      <c r="DE49" s="12"/>
      <c r="DF49" s="12"/>
      <c r="DG49" s="12"/>
      <c r="DH49" s="12"/>
      <c r="DI49" s="12"/>
      <c r="DJ49" s="12"/>
      <c r="DK49" s="12"/>
      <c r="DL49" s="12"/>
      <c r="DM49" s="12"/>
      <c r="DN49" s="12"/>
      <c r="DO49" s="12"/>
      <c r="DP49" s="12"/>
      <c r="DQ49" s="12"/>
      <c r="DR49" s="12"/>
      <c r="DS49" s="12"/>
      <c r="DT49" s="12"/>
      <c r="DU49" s="12"/>
      <c r="DV49" s="12"/>
      <c r="DW49" s="12"/>
      <c r="DX49" s="12"/>
      <c r="DY49" s="12"/>
      <c r="DZ49" s="12"/>
      <c r="EA49" s="12"/>
      <c r="EB49" s="12"/>
      <c r="EC49" s="12"/>
      <c r="ED49" s="12"/>
      <c r="EE49" s="12"/>
      <c r="EF49" s="12"/>
      <c r="EG49" s="12"/>
      <c r="EH49" s="12"/>
      <c r="EI49" s="12"/>
      <c r="EJ49" s="12"/>
      <c r="EK49" s="12"/>
      <c r="EL49" s="12"/>
      <c r="EM49" s="12"/>
      <c r="EN49" s="12"/>
      <c r="EO49" s="12"/>
      <c r="EP49" s="12"/>
      <c r="EQ49" s="12"/>
      <c r="ER49" s="12"/>
      <c r="ES49" s="12"/>
      <c r="ET49" s="12"/>
      <c r="EU49" s="12"/>
      <c r="EV49" s="12"/>
      <c r="EW49" s="12"/>
      <c r="EX49" s="12"/>
      <c r="EY49" s="12"/>
      <c r="EZ49" s="12"/>
      <c r="FA49" s="12"/>
      <c r="FB49" s="12"/>
      <c r="FC49" s="12"/>
      <c r="FD49" s="12"/>
      <c r="FE49" s="12"/>
      <c r="FF49" s="12"/>
      <c r="FG49" s="12"/>
      <c r="FH49" s="12"/>
      <c r="FI49" s="12"/>
      <c r="FJ49" s="12"/>
      <c r="FK49" s="12"/>
      <c r="FL49" s="12"/>
      <c r="FM49" s="12"/>
      <c r="FN49" s="12"/>
      <c r="FO49" s="12"/>
      <c r="FP49" s="12"/>
      <c r="FQ49" s="12"/>
      <c r="FR49" s="12"/>
      <c r="FS49" s="12"/>
      <c r="FT49" s="12"/>
      <c r="FU49" s="12"/>
      <c r="FV49" s="12"/>
      <c r="FW49" s="12"/>
      <c r="FX49" s="12"/>
      <c r="FY49" s="12"/>
      <c r="FZ49" s="12"/>
      <c r="GA49" s="12"/>
      <c r="GB49" s="12"/>
      <c r="GC49" s="12"/>
      <c r="GD49" s="12"/>
      <c r="GE49" s="12"/>
      <c r="GF49" s="12"/>
      <c r="GG49" s="12"/>
      <c r="GH49" s="12"/>
      <c r="GI49" s="12"/>
      <c r="GJ49" s="12"/>
      <c r="GK49" s="12"/>
      <c r="GL49" s="12"/>
      <c r="GM49" s="12"/>
      <c r="GN49" s="12"/>
    </row>
    <row r="50" spans="1:196" s="503" customFormat="1" ht="20.25" customHeight="1" x14ac:dyDescent="0.5">
      <c r="A50" s="12"/>
      <c r="B50" s="264"/>
      <c r="C50" s="181"/>
      <c r="D50" s="452" t="s">
        <v>161</v>
      </c>
      <c r="E50" s="453"/>
      <c r="F50" s="453"/>
      <c r="G50" s="453"/>
      <c r="H50" s="453"/>
      <c r="I50" s="453"/>
      <c r="J50" s="453"/>
      <c r="K50" s="453"/>
      <c r="L50" s="453"/>
      <c r="M50" s="453"/>
      <c r="N50" s="453"/>
      <c r="O50" s="453"/>
      <c r="P50" s="453"/>
      <c r="Q50" s="453"/>
      <c r="R50" s="453"/>
      <c r="S50" s="453"/>
      <c r="T50" s="446"/>
      <c r="U50" s="454"/>
      <c r="V50" s="446"/>
      <c r="W50" s="266"/>
      <c r="X50" s="208"/>
      <c r="Y50" s="335"/>
      <c r="Z50" s="358"/>
      <c r="AA50" s="394" t="s">
        <v>258</v>
      </c>
      <c r="AB50" s="358">
        <f t="shared" si="2"/>
        <v>0</v>
      </c>
      <c r="AC50" s="394" t="s">
        <v>259</v>
      </c>
      <c r="AD50" s="358">
        <f t="shared" si="3"/>
        <v>0</v>
      </c>
      <c r="AE50" s="12"/>
      <c r="AF50" s="12"/>
      <c r="AG50" s="12"/>
      <c r="AH50" s="12"/>
      <c r="AI50" s="12"/>
      <c r="AJ50" s="12"/>
      <c r="AK50" s="12"/>
      <c r="AL50" s="12"/>
      <c r="AM50" s="12"/>
      <c r="AN50" s="12"/>
      <c r="AO50" s="12"/>
      <c r="AP50" s="12"/>
      <c r="AQ50" s="12"/>
      <c r="AR50" s="12"/>
      <c r="AS50" s="12"/>
      <c r="AT50" s="12"/>
      <c r="AU50" s="12"/>
      <c r="AV50" s="12"/>
      <c r="AW50" s="12"/>
      <c r="AX50" s="12"/>
      <c r="AY50" s="12"/>
      <c r="AZ50" s="12"/>
      <c r="BA50" s="12"/>
      <c r="BB50" s="12"/>
      <c r="BC50" s="12"/>
      <c r="BD50" s="12"/>
      <c r="BE50" s="12"/>
      <c r="BF50" s="12"/>
      <c r="BG50" s="12"/>
      <c r="BH50" s="12"/>
      <c r="BI50" s="12"/>
      <c r="BJ50" s="12"/>
      <c r="BK50" s="12"/>
      <c r="BL50" s="12"/>
      <c r="BM50" s="12"/>
      <c r="BN50" s="12"/>
      <c r="BO50" s="12"/>
      <c r="BP50" s="12"/>
      <c r="BQ50" s="12"/>
      <c r="BR50" s="12"/>
      <c r="BS50" s="12"/>
      <c r="BT50" s="12"/>
      <c r="BU50" s="12"/>
      <c r="BV50" s="12"/>
      <c r="BW50" s="12"/>
      <c r="BX50" s="12"/>
      <c r="BY50" s="12"/>
      <c r="BZ50" s="12"/>
      <c r="CA50" s="12"/>
      <c r="CB50" s="12"/>
      <c r="CC50" s="12"/>
      <c r="CD50" s="12"/>
      <c r="CE50" s="12"/>
      <c r="CF50" s="12"/>
      <c r="CG50" s="12"/>
      <c r="CH50" s="12"/>
      <c r="CI50" s="12"/>
      <c r="CJ50" s="12"/>
      <c r="CK50" s="12"/>
      <c r="CL50" s="12"/>
      <c r="CM50" s="12"/>
      <c r="CN50" s="12"/>
      <c r="CO50" s="12"/>
      <c r="CP50" s="12"/>
      <c r="CQ50" s="12"/>
      <c r="CR50" s="12"/>
      <c r="CS50" s="12"/>
      <c r="CT50" s="12"/>
      <c r="CU50" s="12"/>
      <c r="CV50" s="12"/>
      <c r="CW50" s="12"/>
      <c r="CX50" s="12"/>
      <c r="CY50" s="12"/>
      <c r="CZ50" s="12"/>
      <c r="DA50" s="12"/>
      <c r="DB50" s="12"/>
      <c r="DC50" s="12"/>
      <c r="DD50" s="12"/>
      <c r="DE50" s="12"/>
      <c r="DF50" s="12"/>
      <c r="DG50" s="12"/>
      <c r="DH50" s="12"/>
      <c r="DI50" s="12"/>
      <c r="DJ50" s="12"/>
      <c r="DK50" s="12"/>
      <c r="DL50" s="12"/>
      <c r="DM50" s="12"/>
      <c r="DN50" s="12"/>
      <c r="DO50" s="12"/>
      <c r="DP50" s="12"/>
      <c r="DQ50" s="12"/>
      <c r="DR50" s="12"/>
      <c r="DS50" s="12"/>
      <c r="DT50" s="12"/>
      <c r="DU50" s="12"/>
      <c r="DV50" s="12"/>
      <c r="DW50" s="12"/>
      <c r="DX50" s="12"/>
      <c r="DY50" s="12"/>
      <c r="DZ50" s="12"/>
      <c r="EA50" s="12"/>
      <c r="EB50" s="12"/>
      <c r="EC50" s="12"/>
      <c r="ED50" s="12"/>
      <c r="EE50" s="12"/>
      <c r="EF50" s="12"/>
      <c r="EG50" s="12"/>
      <c r="EH50" s="12"/>
      <c r="EI50" s="12"/>
      <c r="EJ50" s="12"/>
      <c r="EK50" s="12"/>
      <c r="EL50" s="12"/>
      <c r="EM50" s="12"/>
      <c r="EN50" s="12"/>
      <c r="EO50" s="12"/>
      <c r="EP50" s="12"/>
      <c r="EQ50" s="12"/>
      <c r="ER50" s="12"/>
      <c r="ES50" s="12"/>
      <c r="ET50" s="12"/>
      <c r="EU50" s="12"/>
      <c r="EV50" s="12"/>
      <c r="EW50" s="12"/>
      <c r="EX50" s="12"/>
      <c r="EY50" s="12"/>
      <c r="EZ50" s="12"/>
      <c r="FA50" s="12"/>
      <c r="FB50" s="12"/>
      <c r="FC50" s="12"/>
      <c r="FD50" s="12"/>
      <c r="FE50" s="12"/>
      <c r="FF50" s="12"/>
      <c r="FG50" s="12"/>
      <c r="FH50" s="12"/>
      <c r="FI50" s="12"/>
      <c r="FJ50" s="12"/>
      <c r="FK50" s="12"/>
      <c r="FL50" s="12"/>
      <c r="FM50" s="12"/>
      <c r="FN50" s="12"/>
      <c r="FO50" s="12"/>
      <c r="FP50" s="12"/>
      <c r="FQ50" s="12"/>
      <c r="FR50" s="12"/>
      <c r="FS50" s="12"/>
      <c r="FT50" s="12"/>
      <c r="FU50" s="12"/>
      <c r="FV50" s="12"/>
      <c r="FW50" s="12"/>
      <c r="FX50" s="12"/>
      <c r="FY50" s="12"/>
      <c r="FZ50" s="12"/>
      <c r="GA50" s="12"/>
      <c r="GB50" s="12"/>
      <c r="GC50" s="12"/>
      <c r="GD50" s="12"/>
      <c r="GE50" s="12"/>
      <c r="GF50" s="12"/>
      <c r="GG50" s="12"/>
      <c r="GH50" s="12"/>
      <c r="GI50" s="12"/>
      <c r="GJ50" s="12"/>
      <c r="GK50" s="12"/>
      <c r="GL50" s="12"/>
      <c r="GM50" s="12"/>
      <c r="GN50" s="12"/>
    </row>
    <row r="51" spans="1:196" s="503" customFormat="1" ht="20.25" customHeight="1" x14ac:dyDescent="0.5">
      <c r="A51" s="12"/>
      <c r="B51" s="264"/>
      <c r="C51" s="181"/>
      <c r="D51" s="452" t="s">
        <v>162</v>
      </c>
      <c r="E51" s="453"/>
      <c r="F51" s="453"/>
      <c r="G51" s="453"/>
      <c r="H51" s="453"/>
      <c r="I51" s="453"/>
      <c r="J51" s="453"/>
      <c r="K51" s="453"/>
      <c r="L51" s="453"/>
      <c r="M51" s="453"/>
      <c r="N51" s="453"/>
      <c r="O51" s="453"/>
      <c r="P51" s="453"/>
      <c r="Q51" s="453"/>
      <c r="R51" s="453"/>
      <c r="S51" s="453"/>
      <c r="T51" s="446"/>
      <c r="U51" s="454"/>
      <c r="V51" s="446"/>
      <c r="W51" s="266"/>
      <c r="X51" s="208"/>
      <c r="Y51" s="335"/>
      <c r="Z51" s="358"/>
      <c r="AA51" s="394" t="s">
        <v>260</v>
      </c>
      <c r="AB51" s="358">
        <f t="shared" si="2"/>
        <v>0</v>
      </c>
      <c r="AC51" s="394" t="s">
        <v>261</v>
      </c>
      <c r="AD51" s="358">
        <f t="shared" si="3"/>
        <v>0</v>
      </c>
      <c r="AE51" s="12"/>
      <c r="AF51" s="12"/>
      <c r="AG51" s="12"/>
      <c r="AH51" s="12"/>
      <c r="AI51" s="12"/>
      <c r="AJ51" s="12"/>
      <c r="AK51" s="12"/>
      <c r="AL51" s="12"/>
      <c r="AM51" s="12"/>
      <c r="AN51" s="12"/>
      <c r="AO51" s="12"/>
      <c r="AP51" s="12"/>
      <c r="AQ51" s="12"/>
      <c r="AR51" s="12"/>
      <c r="AS51" s="12"/>
      <c r="AT51" s="12"/>
      <c r="AU51" s="12"/>
      <c r="AV51" s="12"/>
      <c r="AW51" s="12"/>
      <c r="AX51" s="12"/>
      <c r="AY51" s="12"/>
      <c r="AZ51" s="12"/>
      <c r="BA51" s="12"/>
      <c r="BB51" s="12"/>
      <c r="BC51" s="12"/>
      <c r="BD51" s="12"/>
      <c r="BE51" s="12"/>
      <c r="BF51" s="12"/>
      <c r="BG51" s="12"/>
      <c r="BH51" s="12"/>
      <c r="BI51" s="12"/>
      <c r="BJ51" s="12"/>
      <c r="BK51" s="12"/>
      <c r="BL51" s="12"/>
      <c r="BM51" s="12"/>
      <c r="BN51" s="12"/>
      <c r="BO51" s="12"/>
      <c r="BP51" s="12"/>
      <c r="BQ51" s="12"/>
      <c r="BR51" s="12"/>
      <c r="BS51" s="12"/>
      <c r="BT51" s="12"/>
      <c r="BU51" s="12"/>
      <c r="BV51" s="12"/>
      <c r="BW51" s="12"/>
      <c r="BX51" s="12"/>
      <c r="BY51" s="12"/>
      <c r="BZ51" s="12"/>
      <c r="CA51" s="12"/>
      <c r="CB51" s="12"/>
      <c r="CC51" s="12"/>
      <c r="CD51" s="12"/>
      <c r="CE51" s="12"/>
      <c r="CF51" s="12"/>
      <c r="CG51" s="12"/>
      <c r="CH51" s="12"/>
      <c r="CI51" s="12"/>
      <c r="CJ51" s="12"/>
      <c r="CK51" s="12"/>
      <c r="CL51" s="12"/>
      <c r="CM51" s="12"/>
      <c r="CN51" s="12"/>
      <c r="CO51" s="12"/>
      <c r="CP51" s="12"/>
      <c r="CQ51" s="12"/>
      <c r="CR51" s="12"/>
      <c r="CS51" s="12"/>
      <c r="CT51" s="12"/>
      <c r="CU51" s="12"/>
      <c r="CV51" s="12"/>
      <c r="CW51" s="12"/>
      <c r="CX51" s="12"/>
      <c r="CY51" s="12"/>
      <c r="CZ51" s="12"/>
      <c r="DA51" s="12"/>
      <c r="DB51" s="12"/>
      <c r="DC51" s="12"/>
      <c r="DD51" s="12"/>
      <c r="DE51" s="12"/>
      <c r="DF51" s="12"/>
      <c r="DG51" s="12"/>
      <c r="DH51" s="12"/>
      <c r="DI51" s="12"/>
      <c r="DJ51" s="12"/>
      <c r="DK51" s="12"/>
      <c r="DL51" s="12"/>
      <c r="DM51" s="12"/>
      <c r="DN51" s="12"/>
      <c r="DO51" s="12"/>
      <c r="DP51" s="12"/>
      <c r="DQ51" s="12"/>
      <c r="DR51" s="12"/>
      <c r="DS51" s="12"/>
      <c r="DT51" s="12"/>
      <c r="DU51" s="12"/>
      <c r="DV51" s="12"/>
      <c r="DW51" s="12"/>
      <c r="DX51" s="12"/>
      <c r="DY51" s="12"/>
      <c r="DZ51" s="12"/>
      <c r="EA51" s="12"/>
      <c r="EB51" s="12"/>
      <c r="EC51" s="12"/>
      <c r="ED51" s="12"/>
      <c r="EE51" s="12"/>
      <c r="EF51" s="12"/>
      <c r="EG51" s="12"/>
      <c r="EH51" s="12"/>
      <c r="EI51" s="12"/>
      <c r="EJ51" s="12"/>
      <c r="EK51" s="12"/>
      <c r="EL51" s="12"/>
      <c r="EM51" s="12"/>
      <c r="EN51" s="12"/>
      <c r="EO51" s="12"/>
      <c r="EP51" s="12"/>
      <c r="EQ51" s="12"/>
      <c r="ER51" s="12"/>
      <c r="ES51" s="12"/>
      <c r="ET51" s="12"/>
      <c r="EU51" s="12"/>
      <c r="EV51" s="12"/>
      <c r="EW51" s="12"/>
      <c r="EX51" s="12"/>
      <c r="EY51" s="12"/>
      <c r="EZ51" s="12"/>
      <c r="FA51" s="12"/>
      <c r="FB51" s="12"/>
      <c r="FC51" s="12"/>
      <c r="FD51" s="12"/>
      <c r="FE51" s="12"/>
      <c r="FF51" s="12"/>
      <c r="FG51" s="12"/>
      <c r="FH51" s="12"/>
      <c r="FI51" s="12"/>
      <c r="FJ51" s="12"/>
      <c r="FK51" s="12"/>
      <c r="FL51" s="12"/>
      <c r="FM51" s="12"/>
      <c r="FN51" s="12"/>
      <c r="FO51" s="12"/>
      <c r="FP51" s="12"/>
      <c r="FQ51" s="12"/>
      <c r="FR51" s="12"/>
      <c r="FS51" s="12"/>
      <c r="FT51" s="12"/>
      <c r="FU51" s="12"/>
      <c r="FV51" s="12"/>
      <c r="FW51" s="12"/>
      <c r="FX51" s="12"/>
      <c r="FY51" s="12"/>
      <c r="FZ51" s="12"/>
      <c r="GA51" s="12"/>
      <c r="GB51" s="12"/>
      <c r="GC51" s="12"/>
      <c r="GD51" s="12"/>
      <c r="GE51" s="12"/>
      <c r="GF51" s="12"/>
      <c r="GG51" s="12"/>
      <c r="GH51" s="12"/>
      <c r="GI51" s="12"/>
      <c r="GJ51" s="12"/>
      <c r="GK51" s="12"/>
      <c r="GL51" s="12"/>
      <c r="GM51" s="12"/>
      <c r="GN51" s="12"/>
    </row>
    <row r="52" spans="1:196" s="503" customFormat="1" ht="20.25" customHeight="1" x14ac:dyDescent="0.5">
      <c r="A52" s="12"/>
      <c r="B52" s="264"/>
      <c r="C52" s="181"/>
      <c r="D52" s="452" t="s">
        <v>12</v>
      </c>
      <c r="E52" s="453"/>
      <c r="F52" s="453"/>
      <c r="G52" s="453"/>
      <c r="H52" s="453"/>
      <c r="I52" s="453"/>
      <c r="J52" s="453"/>
      <c r="K52" s="453"/>
      <c r="L52" s="453"/>
      <c r="M52" s="453"/>
      <c r="N52" s="453"/>
      <c r="O52" s="453"/>
      <c r="P52" s="453"/>
      <c r="Q52" s="453"/>
      <c r="R52" s="453"/>
      <c r="S52" s="453"/>
      <c r="T52" s="446"/>
      <c r="U52" s="454"/>
      <c r="V52" s="446"/>
      <c r="W52" s="266"/>
      <c r="X52" s="208"/>
      <c r="Y52" s="335"/>
      <c r="Z52" s="358"/>
      <c r="AA52" s="394" t="s">
        <v>262</v>
      </c>
      <c r="AB52" s="358">
        <f t="shared" si="2"/>
        <v>0</v>
      </c>
      <c r="AC52" s="394" t="s">
        <v>263</v>
      </c>
      <c r="AD52" s="358">
        <f t="shared" si="3"/>
        <v>0</v>
      </c>
      <c r="AE52" s="12"/>
      <c r="AF52" s="12"/>
      <c r="AG52" s="12"/>
      <c r="AH52" s="12"/>
      <c r="AI52" s="12"/>
      <c r="AJ52" s="12"/>
      <c r="AK52" s="12"/>
      <c r="AL52" s="12"/>
      <c r="AM52" s="12"/>
      <c r="AN52" s="12"/>
      <c r="AO52" s="12"/>
      <c r="AP52" s="12"/>
      <c r="AQ52" s="12"/>
      <c r="AR52" s="12"/>
      <c r="AS52" s="12"/>
      <c r="AT52" s="12"/>
      <c r="AU52" s="12"/>
      <c r="AV52" s="12"/>
      <c r="AW52" s="12"/>
      <c r="AX52" s="12"/>
      <c r="AY52" s="12"/>
      <c r="AZ52" s="12"/>
      <c r="BA52" s="12"/>
      <c r="BB52" s="12"/>
      <c r="BC52" s="12"/>
      <c r="BD52" s="12"/>
      <c r="BE52" s="12"/>
      <c r="BF52" s="12"/>
      <c r="BG52" s="12"/>
      <c r="BH52" s="12"/>
      <c r="BI52" s="12"/>
      <c r="BJ52" s="12"/>
      <c r="BK52" s="12"/>
      <c r="BL52" s="12"/>
      <c r="BM52" s="12"/>
      <c r="BN52" s="12"/>
      <c r="BO52" s="12"/>
      <c r="BP52" s="12"/>
      <c r="BQ52" s="12"/>
      <c r="BR52" s="12"/>
      <c r="BS52" s="12"/>
      <c r="BT52" s="12"/>
      <c r="BU52" s="12"/>
      <c r="BV52" s="12"/>
      <c r="BW52" s="12"/>
      <c r="BX52" s="12"/>
      <c r="BY52" s="12"/>
      <c r="BZ52" s="12"/>
      <c r="CA52" s="12"/>
      <c r="CB52" s="12"/>
      <c r="CC52" s="12"/>
      <c r="CD52" s="12"/>
      <c r="CE52" s="12"/>
      <c r="CF52" s="12"/>
      <c r="CG52" s="12"/>
      <c r="CH52" s="12"/>
      <c r="CI52" s="12"/>
      <c r="CJ52" s="12"/>
      <c r="CK52" s="12"/>
      <c r="CL52" s="12"/>
      <c r="CM52" s="12"/>
      <c r="CN52" s="12"/>
      <c r="CO52" s="12"/>
      <c r="CP52" s="12"/>
      <c r="CQ52" s="12"/>
      <c r="CR52" s="12"/>
      <c r="CS52" s="12"/>
      <c r="CT52" s="12"/>
      <c r="CU52" s="12"/>
      <c r="CV52" s="12"/>
      <c r="CW52" s="12"/>
      <c r="CX52" s="12"/>
      <c r="CY52" s="12"/>
      <c r="CZ52" s="12"/>
      <c r="DA52" s="12"/>
      <c r="DB52" s="12"/>
      <c r="DC52" s="12"/>
      <c r="DD52" s="12"/>
      <c r="DE52" s="12"/>
      <c r="DF52" s="12"/>
      <c r="DG52" s="12"/>
      <c r="DH52" s="12"/>
      <c r="DI52" s="12"/>
      <c r="DJ52" s="12"/>
      <c r="DK52" s="12"/>
      <c r="DL52" s="12"/>
      <c r="DM52" s="12"/>
      <c r="DN52" s="12"/>
      <c r="DO52" s="12"/>
      <c r="DP52" s="12"/>
      <c r="DQ52" s="12"/>
      <c r="DR52" s="12"/>
      <c r="DS52" s="12"/>
      <c r="DT52" s="12"/>
      <c r="DU52" s="12"/>
      <c r="DV52" s="12"/>
      <c r="DW52" s="12"/>
      <c r="DX52" s="12"/>
      <c r="DY52" s="12"/>
      <c r="DZ52" s="12"/>
      <c r="EA52" s="12"/>
      <c r="EB52" s="12"/>
      <c r="EC52" s="12"/>
      <c r="ED52" s="12"/>
      <c r="EE52" s="12"/>
      <c r="EF52" s="12"/>
      <c r="EG52" s="12"/>
      <c r="EH52" s="12"/>
      <c r="EI52" s="12"/>
      <c r="EJ52" s="12"/>
      <c r="EK52" s="12"/>
      <c r="EL52" s="12"/>
      <c r="EM52" s="12"/>
      <c r="EN52" s="12"/>
      <c r="EO52" s="12"/>
      <c r="EP52" s="12"/>
      <c r="EQ52" s="12"/>
      <c r="ER52" s="12"/>
      <c r="ES52" s="12"/>
      <c r="ET52" s="12"/>
      <c r="EU52" s="12"/>
      <c r="EV52" s="12"/>
      <c r="EW52" s="12"/>
      <c r="EX52" s="12"/>
      <c r="EY52" s="12"/>
      <c r="EZ52" s="12"/>
      <c r="FA52" s="12"/>
      <c r="FB52" s="12"/>
      <c r="FC52" s="12"/>
      <c r="FD52" s="12"/>
      <c r="FE52" s="12"/>
      <c r="FF52" s="12"/>
      <c r="FG52" s="12"/>
      <c r="FH52" s="12"/>
      <c r="FI52" s="12"/>
      <c r="FJ52" s="12"/>
      <c r="FK52" s="12"/>
      <c r="FL52" s="12"/>
      <c r="FM52" s="12"/>
      <c r="FN52" s="12"/>
      <c r="FO52" s="12"/>
      <c r="FP52" s="12"/>
      <c r="FQ52" s="12"/>
      <c r="FR52" s="12"/>
      <c r="FS52" s="12"/>
      <c r="FT52" s="12"/>
      <c r="FU52" s="12"/>
      <c r="FV52" s="12"/>
      <c r="FW52" s="12"/>
      <c r="FX52" s="12"/>
      <c r="FY52" s="12"/>
      <c r="FZ52" s="12"/>
      <c r="GA52" s="12"/>
      <c r="GB52" s="12"/>
      <c r="GC52" s="12"/>
      <c r="GD52" s="12"/>
      <c r="GE52" s="12"/>
      <c r="GF52" s="12"/>
      <c r="GG52" s="12"/>
      <c r="GH52" s="12"/>
      <c r="GI52" s="12"/>
      <c r="GJ52" s="12"/>
      <c r="GK52" s="12"/>
      <c r="GL52" s="12"/>
      <c r="GM52" s="12"/>
      <c r="GN52" s="12"/>
    </row>
    <row r="53" spans="1:196" s="503" customFormat="1" ht="20.25" customHeight="1" x14ac:dyDescent="0.5">
      <c r="A53" s="12"/>
      <c r="B53" s="264"/>
      <c r="C53" s="181"/>
      <c r="D53" s="452" t="s">
        <v>6</v>
      </c>
      <c r="E53" s="453"/>
      <c r="F53" s="453"/>
      <c r="G53" s="453"/>
      <c r="H53" s="453"/>
      <c r="I53" s="453"/>
      <c r="J53" s="453"/>
      <c r="K53" s="453"/>
      <c r="L53" s="453"/>
      <c r="M53" s="453"/>
      <c r="N53" s="453"/>
      <c r="O53" s="453"/>
      <c r="P53" s="453"/>
      <c r="Q53" s="453"/>
      <c r="R53" s="453"/>
      <c r="S53" s="453"/>
      <c r="T53" s="446"/>
      <c r="U53" s="454"/>
      <c r="V53" s="446"/>
      <c r="W53" s="266"/>
      <c r="X53" s="208"/>
      <c r="Y53" s="335"/>
      <c r="Z53" s="358"/>
      <c r="AA53" s="394" t="s">
        <v>264</v>
      </c>
      <c r="AB53" s="358">
        <f t="shared" si="2"/>
        <v>0</v>
      </c>
      <c r="AC53" s="394" t="s">
        <v>265</v>
      </c>
      <c r="AD53" s="358">
        <f t="shared" si="3"/>
        <v>0</v>
      </c>
      <c r="AE53" s="12"/>
      <c r="AF53" s="12"/>
      <c r="AG53" s="12"/>
      <c r="AH53" s="12"/>
      <c r="AI53" s="12"/>
      <c r="AJ53" s="12"/>
      <c r="AK53" s="12"/>
      <c r="AL53" s="12"/>
      <c r="AM53" s="12"/>
      <c r="AN53" s="12"/>
      <c r="AO53" s="12"/>
      <c r="AP53" s="12"/>
      <c r="AQ53" s="12"/>
      <c r="AR53" s="12"/>
      <c r="AS53" s="12"/>
      <c r="AT53" s="12"/>
      <c r="AU53" s="12"/>
      <c r="AV53" s="12"/>
      <c r="AW53" s="12"/>
      <c r="AX53" s="12"/>
      <c r="AY53" s="12"/>
      <c r="AZ53" s="12"/>
      <c r="BA53" s="12"/>
      <c r="BB53" s="12"/>
      <c r="BC53" s="12"/>
      <c r="BD53" s="12"/>
      <c r="BE53" s="12"/>
      <c r="BF53" s="12"/>
      <c r="BG53" s="12"/>
      <c r="BH53" s="12"/>
      <c r="BI53" s="12"/>
      <c r="BJ53" s="12"/>
      <c r="BK53" s="12"/>
      <c r="BL53" s="12"/>
      <c r="BM53" s="12"/>
      <c r="BN53" s="12"/>
      <c r="BO53" s="12"/>
      <c r="BP53" s="12"/>
      <c r="BQ53" s="12"/>
      <c r="BR53" s="12"/>
      <c r="BS53" s="12"/>
      <c r="BT53" s="12"/>
      <c r="BU53" s="12"/>
      <c r="BV53" s="12"/>
      <c r="BW53" s="12"/>
      <c r="BX53" s="12"/>
      <c r="BY53" s="12"/>
      <c r="BZ53" s="12"/>
      <c r="CA53" s="12"/>
      <c r="CB53" s="12"/>
      <c r="CC53" s="12"/>
      <c r="CD53" s="12"/>
      <c r="CE53" s="12"/>
      <c r="CF53" s="12"/>
      <c r="CG53" s="12"/>
      <c r="CH53" s="12"/>
      <c r="CI53" s="12"/>
      <c r="CJ53" s="12"/>
      <c r="CK53" s="12"/>
      <c r="CL53" s="12"/>
      <c r="CM53" s="12"/>
      <c r="CN53" s="12"/>
      <c r="CO53" s="12"/>
      <c r="CP53" s="12"/>
      <c r="CQ53" s="12"/>
      <c r="CR53" s="12"/>
      <c r="CS53" s="12"/>
      <c r="CT53" s="12"/>
      <c r="CU53" s="12"/>
      <c r="CV53" s="12"/>
      <c r="CW53" s="12"/>
      <c r="CX53" s="12"/>
      <c r="CY53" s="12"/>
      <c r="CZ53" s="12"/>
      <c r="DA53" s="12"/>
      <c r="DB53" s="12"/>
      <c r="DC53" s="12"/>
      <c r="DD53" s="12"/>
      <c r="DE53" s="12"/>
      <c r="DF53" s="12"/>
      <c r="DG53" s="12"/>
      <c r="DH53" s="12"/>
      <c r="DI53" s="12"/>
      <c r="DJ53" s="12"/>
      <c r="DK53" s="12"/>
      <c r="DL53" s="12"/>
      <c r="DM53" s="12"/>
      <c r="DN53" s="12"/>
      <c r="DO53" s="12"/>
      <c r="DP53" s="12"/>
      <c r="DQ53" s="12"/>
      <c r="DR53" s="12"/>
      <c r="DS53" s="12"/>
      <c r="DT53" s="12"/>
      <c r="DU53" s="12"/>
      <c r="DV53" s="12"/>
      <c r="DW53" s="12"/>
      <c r="DX53" s="12"/>
      <c r="DY53" s="12"/>
      <c r="DZ53" s="12"/>
      <c r="EA53" s="12"/>
      <c r="EB53" s="12"/>
      <c r="EC53" s="12"/>
      <c r="ED53" s="12"/>
      <c r="EE53" s="12"/>
      <c r="EF53" s="12"/>
      <c r="EG53" s="12"/>
      <c r="EH53" s="12"/>
      <c r="EI53" s="12"/>
      <c r="EJ53" s="12"/>
      <c r="EK53" s="12"/>
      <c r="EL53" s="12"/>
      <c r="EM53" s="12"/>
      <c r="EN53" s="12"/>
      <c r="EO53" s="12"/>
      <c r="EP53" s="12"/>
      <c r="EQ53" s="12"/>
      <c r="ER53" s="12"/>
      <c r="ES53" s="12"/>
      <c r="ET53" s="12"/>
      <c r="EU53" s="12"/>
      <c r="EV53" s="12"/>
      <c r="EW53" s="12"/>
      <c r="EX53" s="12"/>
      <c r="EY53" s="12"/>
      <c r="EZ53" s="12"/>
      <c r="FA53" s="12"/>
      <c r="FB53" s="12"/>
      <c r="FC53" s="12"/>
      <c r="FD53" s="12"/>
      <c r="FE53" s="12"/>
      <c r="FF53" s="12"/>
      <c r="FG53" s="12"/>
      <c r="FH53" s="12"/>
      <c r="FI53" s="12"/>
      <c r="FJ53" s="12"/>
      <c r="FK53" s="12"/>
      <c r="FL53" s="12"/>
      <c r="FM53" s="12"/>
      <c r="FN53" s="12"/>
      <c r="FO53" s="12"/>
      <c r="FP53" s="12"/>
      <c r="FQ53" s="12"/>
      <c r="FR53" s="12"/>
      <c r="FS53" s="12"/>
      <c r="FT53" s="12"/>
      <c r="FU53" s="12"/>
      <c r="FV53" s="12"/>
      <c r="FW53" s="12"/>
      <c r="FX53" s="12"/>
      <c r="FY53" s="12"/>
      <c r="FZ53" s="12"/>
      <c r="GA53" s="12"/>
      <c r="GB53" s="12"/>
      <c r="GC53" s="12"/>
      <c r="GD53" s="12"/>
      <c r="GE53" s="12"/>
      <c r="GF53" s="12"/>
      <c r="GG53" s="12"/>
      <c r="GH53" s="12"/>
      <c r="GI53" s="12"/>
      <c r="GJ53" s="12"/>
      <c r="GK53" s="12"/>
      <c r="GL53" s="12"/>
      <c r="GM53" s="12"/>
      <c r="GN53" s="12"/>
    </row>
    <row r="54" spans="1:196" s="503" customFormat="1" ht="20.25" customHeight="1" x14ac:dyDescent="0.5">
      <c r="A54" s="12"/>
      <c r="B54" s="264"/>
      <c r="C54" s="181"/>
      <c r="D54" s="453" t="s">
        <v>46</v>
      </c>
      <c r="E54" s="453"/>
      <c r="F54" s="453"/>
      <c r="G54" s="453"/>
      <c r="H54" s="453"/>
      <c r="I54" s="453"/>
      <c r="J54" s="453"/>
      <c r="K54" s="453"/>
      <c r="L54" s="453"/>
      <c r="M54" s="453"/>
      <c r="N54" s="453"/>
      <c r="O54" s="453"/>
      <c r="P54" s="453"/>
      <c r="Q54" s="453"/>
      <c r="R54" s="453"/>
      <c r="S54" s="453"/>
      <c r="T54" s="446"/>
      <c r="U54" s="454"/>
      <c r="V54" s="446"/>
      <c r="W54" s="266"/>
      <c r="X54" s="208"/>
      <c r="Y54" s="335"/>
      <c r="Z54" s="358"/>
      <c r="AA54" s="394" t="s">
        <v>266</v>
      </c>
      <c r="AB54" s="358">
        <f t="shared" si="2"/>
        <v>0</v>
      </c>
      <c r="AC54" s="394" t="s">
        <v>267</v>
      </c>
      <c r="AD54" s="358">
        <f t="shared" si="3"/>
        <v>0</v>
      </c>
      <c r="AE54" s="12"/>
      <c r="AF54" s="12"/>
      <c r="AG54" s="12"/>
      <c r="AH54" s="12"/>
      <c r="AI54" s="12"/>
      <c r="AJ54" s="12"/>
      <c r="AK54" s="12"/>
      <c r="AL54" s="12"/>
      <c r="AM54" s="12"/>
      <c r="AN54" s="12"/>
      <c r="AO54" s="12"/>
      <c r="AP54" s="12"/>
      <c r="AQ54" s="12"/>
      <c r="AR54" s="12"/>
      <c r="AS54" s="12"/>
      <c r="AT54" s="12"/>
      <c r="AU54" s="12"/>
      <c r="AV54" s="12"/>
      <c r="AW54" s="12"/>
      <c r="AX54" s="12"/>
      <c r="AY54" s="12"/>
      <c r="AZ54" s="12"/>
      <c r="BA54" s="12"/>
      <c r="BB54" s="12"/>
      <c r="BC54" s="12"/>
      <c r="BD54" s="12"/>
      <c r="BE54" s="12"/>
      <c r="BF54" s="12"/>
      <c r="BG54" s="12"/>
      <c r="BH54" s="12"/>
      <c r="BI54" s="12"/>
      <c r="BJ54" s="12"/>
      <c r="BK54" s="12"/>
      <c r="BL54" s="12"/>
      <c r="BM54" s="12"/>
      <c r="BN54" s="12"/>
      <c r="BO54" s="12"/>
      <c r="BP54" s="12"/>
      <c r="BQ54" s="12"/>
      <c r="BR54" s="12"/>
      <c r="BS54" s="12"/>
      <c r="BT54" s="12"/>
      <c r="BU54" s="12"/>
      <c r="BV54" s="12"/>
      <c r="BW54" s="12"/>
      <c r="BX54" s="12"/>
      <c r="BY54" s="12"/>
      <c r="BZ54" s="12"/>
      <c r="CA54" s="12"/>
      <c r="CB54" s="12"/>
      <c r="CC54" s="12"/>
      <c r="CD54" s="12"/>
      <c r="CE54" s="12"/>
      <c r="CF54" s="12"/>
      <c r="CG54" s="12"/>
      <c r="CH54" s="12"/>
      <c r="CI54" s="12"/>
      <c r="CJ54" s="12"/>
      <c r="CK54" s="12"/>
      <c r="CL54" s="12"/>
      <c r="CM54" s="12"/>
      <c r="CN54" s="12"/>
      <c r="CO54" s="12"/>
      <c r="CP54" s="12"/>
      <c r="CQ54" s="12"/>
      <c r="CR54" s="12"/>
      <c r="CS54" s="12"/>
      <c r="CT54" s="12"/>
      <c r="CU54" s="12"/>
      <c r="CV54" s="12"/>
      <c r="CW54" s="12"/>
      <c r="CX54" s="12"/>
      <c r="CY54" s="12"/>
      <c r="CZ54" s="12"/>
      <c r="DA54" s="12"/>
      <c r="DB54" s="12"/>
      <c r="DC54" s="12"/>
      <c r="DD54" s="12"/>
      <c r="DE54" s="12"/>
      <c r="DF54" s="12"/>
      <c r="DG54" s="12"/>
      <c r="DH54" s="12"/>
      <c r="DI54" s="12"/>
      <c r="DJ54" s="12"/>
      <c r="DK54" s="12"/>
      <c r="DL54" s="12"/>
      <c r="DM54" s="12"/>
      <c r="DN54" s="12"/>
      <c r="DO54" s="12"/>
      <c r="DP54" s="12"/>
      <c r="DQ54" s="12"/>
      <c r="DR54" s="12"/>
      <c r="DS54" s="12"/>
      <c r="DT54" s="12"/>
      <c r="DU54" s="12"/>
      <c r="DV54" s="12"/>
      <c r="DW54" s="12"/>
      <c r="DX54" s="12"/>
      <c r="DY54" s="12"/>
      <c r="DZ54" s="12"/>
      <c r="EA54" s="12"/>
      <c r="EB54" s="12"/>
      <c r="EC54" s="12"/>
      <c r="ED54" s="12"/>
      <c r="EE54" s="12"/>
      <c r="EF54" s="12"/>
      <c r="EG54" s="12"/>
      <c r="EH54" s="12"/>
      <c r="EI54" s="12"/>
      <c r="EJ54" s="12"/>
      <c r="EK54" s="12"/>
      <c r="EL54" s="12"/>
      <c r="EM54" s="12"/>
      <c r="EN54" s="12"/>
      <c r="EO54" s="12"/>
      <c r="EP54" s="12"/>
      <c r="EQ54" s="12"/>
      <c r="ER54" s="12"/>
      <c r="ES54" s="12"/>
      <c r="ET54" s="12"/>
      <c r="EU54" s="12"/>
      <c r="EV54" s="12"/>
      <c r="EW54" s="12"/>
      <c r="EX54" s="12"/>
      <c r="EY54" s="12"/>
      <c r="EZ54" s="12"/>
      <c r="FA54" s="12"/>
      <c r="FB54" s="12"/>
      <c r="FC54" s="12"/>
      <c r="FD54" s="12"/>
      <c r="FE54" s="12"/>
      <c r="FF54" s="12"/>
      <c r="FG54" s="12"/>
      <c r="FH54" s="12"/>
      <c r="FI54" s="12"/>
      <c r="FJ54" s="12"/>
      <c r="FK54" s="12"/>
      <c r="FL54" s="12"/>
      <c r="FM54" s="12"/>
      <c r="FN54" s="12"/>
      <c r="FO54" s="12"/>
      <c r="FP54" s="12"/>
      <c r="FQ54" s="12"/>
      <c r="FR54" s="12"/>
      <c r="FS54" s="12"/>
      <c r="FT54" s="12"/>
      <c r="FU54" s="12"/>
      <c r="FV54" s="12"/>
      <c r="FW54" s="12"/>
      <c r="FX54" s="12"/>
      <c r="FY54" s="12"/>
      <c r="FZ54" s="12"/>
      <c r="GA54" s="12"/>
      <c r="GB54" s="12"/>
      <c r="GC54" s="12"/>
      <c r="GD54" s="12"/>
      <c r="GE54" s="12"/>
      <c r="GF54" s="12"/>
      <c r="GG54" s="12"/>
      <c r="GH54" s="12"/>
      <c r="GI54" s="12"/>
      <c r="GJ54" s="12"/>
      <c r="GK54" s="12"/>
      <c r="GL54" s="12"/>
      <c r="GM54" s="12"/>
      <c r="GN54" s="12"/>
    </row>
    <row r="55" spans="1:196" s="503" customFormat="1" ht="20.25" customHeight="1" x14ac:dyDescent="0.5">
      <c r="A55" s="12"/>
      <c r="B55" s="264"/>
      <c r="C55" s="181"/>
      <c r="D55" s="452" t="s">
        <v>7</v>
      </c>
      <c r="E55" s="453"/>
      <c r="F55" s="453"/>
      <c r="G55" s="453"/>
      <c r="H55" s="453"/>
      <c r="I55" s="453"/>
      <c r="J55" s="453"/>
      <c r="K55" s="453"/>
      <c r="L55" s="453"/>
      <c r="M55" s="453"/>
      <c r="N55" s="453"/>
      <c r="O55" s="453"/>
      <c r="P55" s="453"/>
      <c r="Q55" s="453"/>
      <c r="R55" s="453"/>
      <c r="S55" s="453"/>
      <c r="T55" s="446"/>
      <c r="U55" s="454"/>
      <c r="V55" s="446"/>
      <c r="W55" s="266"/>
      <c r="X55" s="208"/>
      <c r="Y55" s="335"/>
      <c r="Z55" s="358"/>
      <c r="AA55" s="394" t="s">
        <v>268</v>
      </c>
      <c r="AB55" s="358">
        <f t="shared" si="2"/>
        <v>0</v>
      </c>
      <c r="AC55" s="394" t="s">
        <v>269</v>
      </c>
      <c r="AD55" s="358">
        <f t="shared" si="3"/>
        <v>0</v>
      </c>
      <c r="AE55" s="12"/>
      <c r="AF55" s="12"/>
      <c r="AG55" s="12"/>
      <c r="AH55" s="12"/>
      <c r="AI55" s="12"/>
      <c r="AJ55" s="12"/>
      <c r="AK55" s="12"/>
      <c r="AL55" s="12"/>
      <c r="AM55" s="12"/>
      <c r="AN55" s="12"/>
      <c r="AO55" s="12"/>
      <c r="AP55" s="12"/>
      <c r="AQ55" s="12"/>
      <c r="AR55" s="12"/>
      <c r="AS55" s="12"/>
      <c r="AT55" s="12"/>
      <c r="AU55" s="12"/>
      <c r="AV55" s="12"/>
      <c r="AW55" s="12"/>
      <c r="AX55" s="12"/>
      <c r="AY55" s="12"/>
      <c r="AZ55" s="12"/>
      <c r="BA55" s="12"/>
      <c r="BB55" s="12"/>
      <c r="BC55" s="12"/>
      <c r="BD55" s="12"/>
      <c r="BE55" s="12"/>
      <c r="BF55" s="12"/>
      <c r="BG55" s="12"/>
      <c r="BH55" s="12"/>
      <c r="BI55" s="12"/>
      <c r="BJ55" s="12"/>
      <c r="BK55" s="12"/>
      <c r="BL55" s="12"/>
      <c r="BM55" s="12"/>
      <c r="BN55" s="12"/>
      <c r="BO55" s="12"/>
      <c r="BP55" s="12"/>
      <c r="BQ55" s="12"/>
      <c r="BR55" s="12"/>
      <c r="BS55" s="12"/>
      <c r="BT55" s="12"/>
      <c r="BU55" s="12"/>
      <c r="BV55" s="12"/>
      <c r="BW55" s="12"/>
      <c r="BX55" s="12"/>
      <c r="BY55" s="12"/>
      <c r="BZ55" s="12"/>
      <c r="CA55" s="12"/>
      <c r="CB55" s="12"/>
      <c r="CC55" s="12"/>
      <c r="CD55" s="12"/>
      <c r="CE55" s="12"/>
      <c r="CF55" s="12"/>
      <c r="CG55" s="12"/>
      <c r="CH55" s="12"/>
      <c r="CI55" s="12"/>
      <c r="CJ55" s="12"/>
      <c r="CK55" s="12"/>
      <c r="CL55" s="12"/>
      <c r="CM55" s="12"/>
      <c r="CN55" s="12"/>
      <c r="CO55" s="12"/>
      <c r="CP55" s="12"/>
      <c r="CQ55" s="12"/>
      <c r="CR55" s="12"/>
      <c r="CS55" s="12"/>
      <c r="CT55" s="12"/>
      <c r="CU55" s="12"/>
      <c r="CV55" s="12"/>
      <c r="CW55" s="12"/>
      <c r="CX55" s="12"/>
      <c r="CY55" s="12"/>
      <c r="CZ55" s="12"/>
      <c r="DA55" s="12"/>
      <c r="DB55" s="12"/>
      <c r="DC55" s="12"/>
      <c r="DD55" s="12"/>
      <c r="DE55" s="12"/>
      <c r="DF55" s="12"/>
      <c r="DG55" s="12"/>
      <c r="DH55" s="12"/>
      <c r="DI55" s="12"/>
      <c r="DJ55" s="12"/>
      <c r="DK55" s="12"/>
      <c r="DL55" s="12"/>
      <c r="DM55" s="12"/>
      <c r="DN55" s="12"/>
      <c r="DO55" s="12"/>
      <c r="DP55" s="12"/>
      <c r="DQ55" s="12"/>
      <c r="DR55" s="12"/>
      <c r="DS55" s="12"/>
      <c r="DT55" s="12"/>
      <c r="DU55" s="12"/>
      <c r="DV55" s="12"/>
      <c r="DW55" s="12"/>
      <c r="DX55" s="12"/>
      <c r="DY55" s="12"/>
      <c r="DZ55" s="12"/>
      <c r="EA55" s="12"/>
      <c r="EB55" s="12"/>
      <c r="EC55" s="12"/>
      <c r="ED55" s="12"/>
      <c r="EE55" s="12"/>
      <c r="EF55" s="12"/>
      <c r="EG55" s="12"/>
      <c r="EH55" s="12"/>
      <c r="EI55" s="12"/>
      <c r="EJ55" s="12"/>
      <c r="EK55" s="12"/>
      <c r="EL55" s="12"/>
      <c r="EM55" s="12"/>
      <c r="EN55" s="12"/>
      <c r="EO55" s="12"/>
      <c r="EP55" s="12"/>
      <c r="EQ55" s="12"/>
      <c r="ER55" s="12"/>
      <c r="ES55" s="12"/>
      <c r="ET55" s="12"/>
      <c r="EU55" s="12"/>
      <c r="EV55" s="12"/>
      <c r="EW55" s="12"/>
      <c r="EX55" s="12"/>
      <c r="EY55" s="12"/>
      <c r="EZ55" s="12"/>
      <c r="FA55" s="12"/>
      <c r="FB55" s="12"/>
      <c r="FC55" s="12"/>
      <c r="FD55" s="12"/>
      <c r="FE55" s="12"/>
      <c r="FF55" s="12"/>
      <c r="FG55" s="12"/>
      <c r="FH55" s="12"/>
      <c r="FI55" s="12"/>
      <c r="FJ55" s="12"/>
      <c r="FK55" s="12"/>
      <c r="FL55" s="12"/>
      <c r="FM55" s="12"/>
      <c r="FN55" s="12"/>
      <c r="FO55" s="12"/>
      <c r="FP55" s="12"/>
      <c r="FQ55" s="12"/>
      <c r="FR55" s="12"/>
      <c r="FS55" s="12"/>
      <c r="FT55" s="12"/>
      <c r="FU55" s="12"/>
      <c r="FV55" s="12"/>
      <c r="FW55" s="12"/>
      <c r="FX55" s="12"/>
      <c r="FY55" s="12"/>
      <c r="FZ55" s="12"/>
      <c r="GA55" s="12"/>
      <c r="GB55" s="12"/>
      <c r="GC55" s="12"/>
      <c r="GD55" s="12"/>
      <c r="GE55" s="12"/>
      <c r="GF55" s="12"/>
      <c r="GG55" s="12"/>
      <c r="GH55" s="12"/>
      <c r="GI55" s="12"/>
      <c r="GJ55" s="12"/>
      <c r="GK55" s="12"/>
      <c r="GL55" s="12"/>
      <c r="GM55" s="12"/>
      <c r="GN55" s="12"/>
    </row>
    <row r="56" spans="1:196" s="503" customFormat="1" ht="20.25" customHeight="1" x14ac:dyDescent="0.5">
      <c r="A56" s="12"/>
      <c r="B56" s="264"/>
      <c r="C56" s="181"/>
      <c r="D56" s="453" t="s">
        <v>370</v>
      </c>
      <c r="E56" s="453"/>
      <c r="F56" s="453"/>
      <c r="G56" s="453"/>
      <c r="H56" s="453"/>
      <c r="I56" s="453"/>
      <c r="J56" s="453"/>
      <c r="K56" s="453"/>
      <c r="L56" s="453"/>
      <c r="M56" s="453"/>
      <c r="N56" s="453"/>
      <c r="O56" s="453"/>
      <c r="P56" s="453"/>
      <c r="Q56" s="453"/>
      <c r="R56" s="453"/>
      <c r="S56" s="453"/>
      <c r="T56" s="446"/>
      <c r="U56" s="454"/>
      <c r="V56" s="446"/>
      <c r="W56" s="266"/>
      <c r="X56" s="208"/>
      <c r="Y56" s="335"/>
      <c r="Z56" s="358"/>
      <c r="AA56" s="394" t="s">
        <v>361</v>
      </c>
      <c r="AB56" s="358">
        <f t="shared" si="2"/>
        <v>0</v>
      </c>
      <c r="AC56" s="394" t="s">
        <v>362</v>
      </c>
      <c r="AD56" s="358">
        <f t="shared" si="3"/>
        <v>0</v>
      </c>
      <c r="AE56" s="12"/>
      <c r="AF56" s="12"/>
      <c r="AG56" s="12"/>
      <c r="AH56" s="12"/>
      <c r="AI56" s="12"/>
      <c r="AJ56" s="12"/>
      <c r="AK56" s="12"/>
      <c r="AL56" s="12"/>
      <c r="AM56" s="12"/>
      <c r="AN56" s="12"/>
      <c r="AO56" s="12"/>
      <c r="AP56" s="12"/>
      <c r="AQ56" s="12"/>
      <c r="AR56" s="12"/>
      <c r="AS56" s="12"/>
      <c r="AT56" s="12"/>
      <c r="AU56" s="12"/>
      <c r="AV56" s="12"/>
      <c r="AW56" s="12"/>
      <c r="AX56" s="12"/>
      <c r="AY56" s="12"/>
      <c r="AZ56" s="12"/>
      <c r="BA56" s="12"/>
      <c r="BB56" s="12"/>
      <c r="BC56" s="12"/>
      <c r="BD56" s="12"/>
      <c r="BE56" s="12"/>
      <c r="BF56" s="12"/>
      <c r="BG56" s="12"/>
      <c r="BH56" s="12"/>
      <c r="BI56" s="12"/>
      <c r="BJ56" s="12"/>
      <c r="BK56" s="12"/>
      <c r="BL56" s="12"/>
      <c r="BM56" s="12"/>
      <c r="BN56" s="12"/>
      <c r="BO56" s="12"/>
      <c r="BP56" s="12"/>
      <c r="BQ56" s="12"/>
      <c r="BR56" s="12"/>
      <c r="BS56" s="12"/>
      <c r="BT56" s="12"/>
      <c r="BU56" s="12"/>
      <c r="BV56" s="12"/>
      <c r="BW56" s="12"/>
      <c r="BX56" s="12"/>
      <c r="BY56" s="12"/>
      <c r="BZ56" s="12"/>
      <c r="CA56" s="12"/>
      <c r="CB56" s="12"/>
      <c r="CC56" s="12"/>
      <c r="CD56" s="12"/>
      <c r="CE56" s="12"/>
      <c r="CF56" s="12"/>
      <c r="CG56" s="12"/>
      <c r="CH56" s="12"/>
      <c r="CI56" s="12"/>
      <c r="CJ56" s="12"/>
      <c r="CK56" s="12"/>
      <c r="CL56" s="12"/>
      <c r="CM56" s="12"/>
      <c r="CN56" s="12"/>
      <c r="CO56" s="12"/>
      <c r="CP56" s="12"/>
      <c r="CQ56" s="12"/>
      <c r="CR56" s="12"/>
      <c r="CS56" s="12"/>
      <c r="CT56" s="12"/>
      <c r="CU56" s="12"/>
      <c r="CV56" s="12"/>
      <c r="CW56" s="12"/>
      <c r="CX56" s="12"/>
      <c r="CY56" s="12"/>
      <c r="CZ56" s="12"/>
      <c r="DA56" s="12"/>
      <c r="DB56" s="12"/>
      <c r="DC56" s="12"/>
      <c r="DD56" s="12"/>
      <c r="DE56" s="12"/>
      <c r="DF56" s="12"/>
      <c r="DG56" s="12"/>
      <c r="DH56" s="12"/>
      <c r="DI56" s="12"/>
      <c r="DJ56" s="12"/>
      <c r="DK56" s="12"/>
      <c r="DL56" s="12"/>
      <c r="DM56" s="12"/>
      <c r="DN56" s="12"/>
      <c r="DO56" s="12"/>
      <c r="DP56" s="12"/>
      <c r="DQ56" s="12"/>
      <c r="DR56" s="12"/>
      <c r="DS56" s="12"/>
      <c r="DT56" s="12"/>
      <c r="DU56" s="12"/>
      <c r="DV56" s="12"/>
      <c r="DW56" s="12"/>
      <c r="DX56" s="12"/>
      <c r="DY56" s="12"/>
      <c r="DZ56" s="12"/>
      <c r="EA56" s="12"/>
      <c r="EB56" s="12"/>
      <c r="EC56" s="12"/>
      <c r="ED56" s="12"/>
      <c r="EE56" s="12"/>
      <c r="EF56" s="12"/>
      <c r="EG56" s="12"/>
      <c r="EH56" s="12"/>
      <c r="EI56" s="12"/>
      <c r="EJ56" s="12"/>
      <c r="EK56" s="12"/>
      <c r="EL56" s="12"/>
      <c r="EM56" s="12"/>
      <c r="EN56" s="12"/>
      <c r="EO56" s="12"/>
      <c r="EP56" s="12"/>
      <c r="EQ56" s="12"/>
      <c r="ER56" s="12"/>
      <c r="ES56" s="12"/>
      <c r="ET56" s="12"/>
      <c r="EU56" s="12"/>
      <c r="EV56" s="12"/>
      <c r="EW56" s="12"/>
      <c r="EX56" s="12"/>
      <c r="EY56" s="12"/>
      <c r="EZ56" s="12"/>
      <c r="FA56" s="12"/>
      <c r="FB56" s="12"/>
      <c r="FC56" s="12"/>
      <c r="FD56" s="12"/>
      <c r="FE56" s="12"/>
      <c r="FF56" s="12"/>
      <c r="FG56" s="12"/>
      <c r="FH56" s="12"/>
      <c r="FI56" s="12"/>
      <c r="FJ56" s="12"/>
      <c r="FK56" s="12"/>
      <c r="FL56" s="12"/>
      <c r="FM56" s="12"/>
      <c r="FN56" s="12"/>
      <c r="FO56" s="12"/>
      <c r="FP56" s="12"/>
      <c r="FQ56" s="12"/>
      <c r="FR56" s="12"/>
      <c r="FS56" s="12"/>
      <c r="FT56" s="12"/>
      <c r="FU56" s="12"/>
      <c r="FV56" s="12"/>
      <c r="FW56" s="12"/>
      <c r="FX56" s="12"/>
      <c r="FY56" s="12"/>
      <c r="FZ56" s="12"/>
      <c r="GA56" s="12"/>
      <c r="GB56" s="12"/>
      <c r="GC56" s="12"/>
      <c r="GD56" s="12"/>
      <c r="GE56" s="12"/>
      <c r="GF56" s="12"/>
      <c r="GG56" s="12"/>
      <c r="GH56" s="12"/>
      <c r="GI56" s="12"/>
      <c r="GJ56" s="12"/>
      <c r="GK56" s="12"/>
      <c r="GL56" s="12"/>
      <c r="GM56" s="12"/>
      <c r="GN56" s="12"/>
    </row>
    <row r="57" spans="1:196" s="503" customFormat="1" ht="20.25" customHeight="1" x14ac:dyDescent="0.5">
      <c r="A57" s="12"/>
      <c r="B57" s="264"/>
      <c r="C57" s="181"/>
      <c r="D57" s="452" t="s">
        <v>163</v>
      </c>
      <c r="E57" s="453"/>
      <c r="F57" s="453"/>
      <c r="G57" s="453"/>
      <c r="H57" s="453"/>
      <c r="I57" s="453"/>
      <c r="J57" s="453"/>
      <c r="K57" s="453"/>
      <c r="L57" s="453"/>
      <c r="M57" s="453"/>
      <c r="N57" s="453"/>
      <c r="O57" s="453"/>
      <c r="P57" s="453"/>
      <c r="Q57" s="453"/>
      <c r="R57" s="453"/>
      <c r="S57" s="453"/>
      <c r="T57" s="446"/>
      <c r="U57" s="454"/>
      <c r="V57" s="446"/>
      <c r="W57" s="266"/>
      <c r="X57" s="208"/>
      <c r="Y57" s="335"/>
      <c r="Z57" s="358"/>
      <c r="AA57" s="394" t="s">
        <v>270</v>
      </c>
      <c r="AB57" s="358">
        <f t="shared" si="2"/>
        <v>0</v>
      </c>
      <c r="AC57" s="394" t="s">
        <v>271</v>
      </c>
      <c r="AD57" s="358">
        <f t="shared" si="3"/>
        <v>0</v>
      </c>
      <c r="AE57" s="12"/>
      <c r="AF57" s="12"/>
      <c r="AG57" s="12"/>
      <c r="AH57" s="12"/>
      <c r="AI57" s="12"/>
      <c r="AJ57" s="12"/>
      <c r="AK57" s="12"/>
      <c r="AL57" s="12"/>
      <c r="AM57" s="12"/>
      <c r="AN57" s="12"/>
      <c r="AO57" s="12"/>
      <c r="AP57" s="12"/>
      <c r="AQ57" s="12"/>
      <c r="AR57" s="12"/>
      <c r="AS57" s="12"/>
      <c r="AT57" s="12"/>
      <c r="AU57" s="12"/>
      <c r="AV57" s="12"/>
      <c r="AW57" s="12"/>
      <c r="AX57" s="12"/>
      <c r="AY57" s="12"/>
      <c r="AZ57" s="12"/>
      <c r="BA57" s="12"/>
      <c r="BB57" s="12"/>
      <c r="BC57" s="12"/>
      <c r="BD57" s="12"/>
      <c r="BE57" s="12"/>
      <c r="BF57" s="12"/>
      <c r="BG57" s="12"/>
      <c r="BH57" s="12"/>
      <c r="BI57" s="12"/>
      <c r="BJ57" s="12"/>
      <c r="BK57" s="12"/>
      <c r="BL57" s="12"/>
      <c r="BM57" s="12"/>
      <c r="BN57" s="12"/>
      <c r="BO57" s="12"/>
      <c r="BP57" s="12"/>
      <c r="BQ57" s="12"/>
      <c r="BR57" s="12"/>
      <c r="BS57" s="12"/>
      <c r="BT57" s="12"/>
      <c r="BU57" s="12"/>
      <c r="BV57" s="12"/>
      <c r="BW57" s="12"/>
      <c r="BX57" s="12"/>
      <c r="BY57" s="12"/>
      <c r="BZ57" s="12"/>
      <c r="CA57" s="12"/>
      <c r="CB57" s="12"/>
      <c r="CC57" s="12"/>
      <c r="CD57" s="12"/>
      <c r="CE57" s="12"/>
      <c r="CF57" s="12"/>
      <c r="CG57" s="12"/>
      <c r="CH57" s="12"/>
      <c r="CI57" s="12"/>
      <c r="CJ57" s="12"/>
      <c r="CK57" s="12"/>
      <c r="CL57" s="12"/>
      <c r="CM57" s="12"/>
      <c r="CN57" s="12"/>
      <c r="CO57" s="12"/>
      <c r="CP57" s="12"/>
      <c r="CQ57" s="12"/>
      <c r="CR57" s="12"/>
      <c r="CS57" s="12"/>
      <c r="CT57" s="12"/>
      <c r="CU57" s="12"/>
      <c r="CV57" s="12"/>
      <c r="CW57" s="12"/>
      <c r="CX57" s="12"/>
      <c r="CY57" s="12"/>
      <c r="CZ57" s="12"/>
      <c r="DA57" s="12"/>
      <c r="DB57" s="12"/>
      <c r="DC57" s="12"/>
      <c r="DD57" s="12"/>
      <c r="DE57" s="12"/>
      <c r="DF57" s="12"/>
      <c r="DG57" s="12"/>
      <c r="DH57" s="12"/>
      <c r="DI57" s="12"/>
      <c r="DJ57" s="12"/>
      <c r="DK57" s="12"/>
      <c r="DL57" s="12"/>
      <c r="DM57" s="12"/>
      <c r="DN57" s="12"/>
      <c r="DO57" s="12"/>
      <c r="DP57" s="12"/>
      <c r="DQ57" s="12"/>
      <c r="DR57" s="12"/>
      <c r="DS57" s="12"/>
      <c r="DT57" s="12"/>
      <c r="DU57" s="12"/>
      <c r="DV57" s="12"/>
      <c r="DW57" s="12"/>
      <c r="DX57" s="12"/>
      <c r="DY57" s="12"/>
      <c r="DZ57" s="12"/>
      <c r="EA57" s="12"/>
      <c r="EB57" s="12"/>
      <c r="EC57" s="12"/>
      <c r="ED57" s="12"/>
      <c r="EE57" s="12"/>
      <c r="EF57" s="12"/>
      <c r="EG57" s="12"/>
      <c r="EH57" s="12"/>
      <c r="EI57" s="12"/>
      <c r="EJ57" s="12"/>
      <c r="EK57" s="12"/>
      <c r="EL57" s="12"/>
      <c r="EM57" s="12"/>
      <c r="EN57" s="12"/>
      <c r="EO57" s="12"/>
      <c r="EP57" s="12"/>
      <c r="EQ57" s="12"/>
      <c r="ER57" s="12"/>
      <c r="ES57" s="12"/>
      <c r="ET57" s="12"/>
      <c r="EU57" s="12"/>
      <c r="EV57" s="12"/>
      <c r="EW57" s="12"/>
      <c r="EX57" s="12"/>
      <c r="EY57" s="12"/>
      <c r="EZ57" s="12"/>
      <c r="FA57" s="12"/>
      <c r="FB57" s="12"/>
      <c r="FC57" s="12"/>
      <c r="FD57" s="12"/>
      <c r="FE57" s="12"/>
      <c r="FF57" s="12"/>
      <c r="FG57" s="12"/>
      <c r="FH57" s="12"/>
      <c r="FI57" s="12"/>
      <c r="FJ57" s="12"/>
      <c r="FK57" s="12"/>
      <c r="FL57" s="12"/>
      <c r="FM57" s="12"/>
      <c r="FN57" s="12"/>
      <c r="FO57" s="12"/>
      <c r="FP57" s="12"/>
      <c r="FQ57" s="12"/>
      <c r="FR57" s="12"/>
      <c r="FS57" s="12"/>
      <c r="FT57" s="12"/>
      <c r="FU57" s="12"/>
      <c r="FV57" s="12"/>
      <c r="FW57" s="12"/>
      <c r="FX57" s="12"/>
      <c r="FY57" s="12"/>
      <c r="FZ57" s="12"/>
      <c r="GA57" s="12"/>
      <c r="GB57" s="12"/>
      <c r="GC57" s="12"/>
      <c r="GD57" s="12"/>
      <c r="GE57" s="12"/>
      <c r="GF57" s="12"/>
      <c r="GG57" s="12"/>
      <c r="GH57" s="12"/>
      <c r="GI57" s="12"/>
      <c r="GJ57" s="12"/>
      <c r="GK57" s="12"/>
      <c r="GL57" s="12"/>
      <c r="GM57" s="12"/>
      <c r="GN57" s="12"/>
    </row>
    <row r="58" spans="1:196" s="503" customFormat="1" ht="20.25" customHeight="1" x14ac:dyDescent="0.5">
      <c r="A58" s="12"/>
      <c r="B58" s="264"/>
      <c r="C58" s="181"/>
      <c r="D58" s="452" t="s">
        <v>164</v>
      </c>
      <c r="E58" s="453"/>
      <c r="F58" s="453"/>
      <c r="G58" s="453"/>
      <c r="H58" s="453"/>
      <c r="I58" s="453"/>
      <c r="J58" s="453"/>
      <c r="K58" s="453"/>
      <c r="L58" s="453"/>
      <c r="M58" s="453"/>
      <c r="N58" s="453"/>
      <c r="O58" s="453"/>
      <c r="P58" s="453"/>
      <c r="Q58" s="453"/>
      <c r="R58" s="453"/>
      <c r="S58" s="453"/>
      <c r="T58" s="446"/>
      <c r="U58" s="454"/>
      <c r="V58" s="446"/>
      <c r="W58" s="266"/>
      <c r="X58" s="208"/>
      <c r="Y58" s="335"/>
      <c r="Z58" s="358"/>
      <c r="AA58" s="394" t="s">
        <v>272</v>
      </c>
      <c r="AB58" s="358">
        <f t="shared" si="2"/>
        <v>0</v>
      </c>
      <c r="AC58" s="394" t="s">
        <v>273</v>
      </c>
      <c r="AD58" s="358">
        <f t="shared" si="3"/>
        <v>0</v>
      </c>
      <c r="AE58" s="12"/>
      <c r="AF58" s="12"/>
      <c r="AG58" s="12"/>
      <c r="AH58" s="12"/>
      <c r="AI58" s="12"/>
      <c r="AJ58" s="12"/>
      <c r="AK58" s="12"/>
      <c r="AL58" s="12"/>
      <c r="AM58" s="12"/>
      <c r="AN58" s="12"/>
      <c r="AO58" s="12"/>
      <c r="AP58" s="12"/>
      <c r="AQ58" s="12"/>
      <c r="AR58" s="12"/>
      <c r="AS58" s="12"/>
      <c r="AT58" s="12"/>
      <c r="AU58" s="12"/>
      <c r="AV58" s="12"/>
      <c r="AW58" s="12"/>
      <c r="AX58" s="12"/>
      <c r="AY58" s="12"/>
      <c r="AZ58" s="12"/>
      <c r="BA58" s="12"/>
      <c r="BB58" s="12"/>
      <c r="BC58" s="12"/>
      <c r="BD58" s="12"/>
      <c r="BE58" s="12"/>
      <c r="BF58" s="12"/>
      <c r="BG58" s="12"/>
      <c r="BH58" s="12"/>
      <c r="BI58" s="12"/>
      <c r="BJ58" s="12"/>
      <c r="BK58" s="12"/>
      <c r="BL58" s="12"/>
      <c r="BM58" s="12"/>
      <c r="BN58" s="12"/>
      <c r="BO58" s="12"/>
      <c r="BP58" s="12"/>
      <c r="BQ58" s="12"/>
      <c r="BR58" s="12"/>
      <c r="BS58" s="12"/>
      <c r="BT58" s="12"/>
      <c r="BU58" s="12"/>
      <c r="BV58" s="12"/>
      <c r="BW58" s="12"/>
      <c r="BX58" s="12"/>
      <c r="BY58" s="12"/>
      <c r="BZ58" s="12"/>
      <c r="CA58" s="12"/>
      <c r="CB58" s="12"/>
      <c r="CC58" s="12"/>
      <c r="CD58" s="12"/>
      <c r="CE58" s="12"/>
      <c r="CF58" s="12"/>
      <c r="CG58" s="12"/>
      <c r="CH58" s="12"/>
      <c r="CI58" s="12"/>
      <c r="CJ58" s="12"/>
      <c r="CK58" s="12"/>
      <c r="CL58" s="12"/>
      <c r="CM58" s="12"/>
      <c r="CN58" s="12"/>
      <c r="CO58" s="12"/>
      <c r="CP58" s="12"/>
      <c r="CQ58" s="12"/>
      <c r="CR58" s="12"/>
      <c r="CS58" s="12"/>
      <c r="CT58" s="12"/>
      <c r="CU58" s="12"/>
      <c r="CV58" s="12"/>
      <c r="CW58" s="12"/>
      <c r="CX58" s="12"/>
      <c r="CY58" s="12"/>
      <c r="CZ58" s="12"/>
      <c r="DA58" s="12"/>
      <c r="DB58" s="12"/>
      <c r="DC58" s="12"/>
      <c r="DD58" s="12"/>
      <c r="DE58" s="12"/>
      <c r="DF58" s="12"/>
      <c r="DG58" s="12"/>
      <c r="DH58" s="12"/>
      <c r="DI58" s="12"/>
      <c r="DJ58" s="12"/>
      <c r="DK58" s="12"/>
      <c r="DL58" s="12"/>
      <c r="DM58" s="12"/>
      <c r="DN58" s="12"/>
      <c r="DO58" s="12"/>
      <c r="DP58" s="12"/>
      <c r="DQ58" s="12"/>
      <c r="DR58" s="12"/>
      <c r="DS58" s="12"/>
      <c r="DT58" s="12"/>
      <c r="DU58" s="12"/>
      <c r="DV58" s="12"/>
      <c r="DW58" s="12"/>
      <c r="DX58" s="12"/>
      <c r="DY58" s="12"/>
      <c r="DZ58" s="12"/>
      <c r="EA58" s="12"/>
      <c r="EB58" s="12"/>
      <c r="EC58" s="12"/>
      <c r="ED58" s="12"/>
      <c r="EE58" s="12"/>
      <c r="EF58" s="12"/>
      <c r="EG58" s="12"/>
      <c r="EH58" s="12"/>
      <c r="EI58" s="12"/>
      <c r="EJ58" s="12"/>
      <c r="EK58" s="12"/>
      <c r="EL58" s="12"/>
      <c r="EM58" s="12"/>
      <c r="EN58" s="12"/>
      <c r="EO58" s="12"/>
      <c r="EP58" s="12"/>
      <c r="EQ58" s="12"/>
      <c r="ER58" s="12"/>
      <c r="ES58" s="12"/>
      <c r="ET58" s="12"/>
      <c r="EU58" s="12"/>
      <c r="EV58" s="12"/>
      <c r="EW58" s="12"/>
      <c r="EX58" s="12"/>
      <c r="EY58" s="12"/>
      <c r="EZ58" s="12"/>
      <c r="FA58" s="12"/>
      <c r="FB58" s="12"/>
      <c r="FC58" s="12"/>
      <c r="FD58" s="12"/>
      <c r="FE58" s="12"/>
      <c r="FF58" s="12"/>
      <c r="FG58" s="12"/>
      <c r="FH58" s="12"/>
      <c r="FI58" s="12"/>
      <c r="FJ58" s="12"/>
      <c r="FK58" s="12"/>
      <c r="FL58" s="12"/>
      <c r="FM58" s="12"/>
      <c r="FN58" s="12"/>
      <c r="FO58" s="12"/>
      <c r="FP58" s="12"/>
      <c r="FQ58" s="12"/>
      <c r="FR58" s="12"/>
      <c r="FS58" s="12"/>
      <c r="FT58" s="12"/>
      <c r="FU58" s="12"/>
      <c r="FV58" s="12"/>
      <c r="FW58" s="12"/>
      <c r="FX58" s="12"/>
      <c r="FY58" s="12"/>
      <c r="FZ58" s="12"/>
      <c r="GA58" s="12"/>
      <c r="GB58" s="12"/>
      <c r="GC58" s="12"/>
      <c r="GD58" s="12"/>
      <c r="GE58" s="12"/>
      <c r="GF58" s="12"/>
      <c r="GG58" s="12"/>
      <c r="GH58" s="12"/>
      <c r="GI58" s="12"/>
      <c r="GJ58" s="12"/>
      <c r="GK58" s="12"/>
      <c r="GL58" s="12"/>
      <c r="GM58" s="12"/>
      <c r="GN58" s="12"/>
    </row>
    <row r="59" spans="1:196" s="503" customFormat="1" ht="20.25" customHeight="1" x14ac:dyDescent="0.5">
      <c r="A59" s="12"/>
      <c r="B59" s="264"/>
      <c r="C59" s="181"/>
      <c r="D59" s="452" t="s">
        <v>416</v>
      </c>
      <c r="E59" s="453"/>
      <c r="F59" s="453"/>
      <c r="G59" s="453"/>
      <c r="H59" s="453"/>
      <c r="I59" s="453"/>
      <c r="J59" s="453"/>
      <c r="K59" s="453"/>
      <c r="L59" s="453"/>
      <c r="M59" s="453"/>
      <c r="N59" s="453"/>
      <c r="O59" s="453"/>
      <c r="P59" s="453"/>
      <c r="Q59" s="453"/>
      <c r="R59" s="453"/>
      <c r="S59" s="453"/>
      <c r="T59" s="446"/>
      <c r="U59" s="454"/>
      <c r="V59" s="446"/>
      <c r="W59" s="266"/>
      <c r="X59" s="208"/>
      <c r="Y59" s="335"/>
      <c r="Z59" s="358"/>
      <c r="AA59" s="394" t="s">
        <v>274</v>
      </c>
      <c r="AB59" s="358">
        <f t="shared" si="2"/>
        <v>0</v>
      </c>
      <c r="AC59" s="394" t="s">
        <v>275</v>
      </c>
      <c r="AD59" s="358">
        <f t="shared" si="3"/>
        <v>0</v>
      </c>
      <c r="AE59" s="12"/>
      <c r="AF59" s="12"/>
      <c r="AG59" s="12"/>
      <c r="AH59" s="12"/>
      <c r="AI59" s="12"/>
      <c r="AJ59" s="12"/>
      <c r="AK59" s="12"/>
      <c r="AL59" s="12"/>
      <c r="AM59" s="12"/>
      <c r="AN59" s="12"/>
      <c r="AO59" s="12"/>
      <c r="AP59" s="12"/>
      <c r="AQ59" s="12"/>
      <c r="AR59" s="12"/>
      <c r="AS59" s="12"/>
      <c r="AT59" s="12"/>
      <c r="AU59" s="12"/>
      <c r="AV59" s="12"/>
      <c r="AW59" s="12"/>
      <c r="AX59" s="12"/>
      <c r="AY59" s="12"/>
      <c r="AZ59" s="12"/>
      <c r="BA59" s="12"/>
      <c r="BB59" s="12"/>
      <c r="BC59" s="12"/>
      <c r="BD59" s="12"/>
      <c r="BE59" s="12"/>
      <c r="BF59" s="12"/>
      <c r="BG59" s="12"/>
      <c r="BH59" s="12"/>
      <c r="BI59" s="12"/>
      <c r="BJ59" s="12"/>
      <c r="BK59" s="12"/>
      <c r="BL59" s="12"/>
      <c r="BM59" s="12"/>
      <c r="BN59" s="12"/>
      <c r="BO59" s="12"/>
      <c r="BP59" s="12"/>
      <c r="BQ59" s="12"/>
      <c r="BR59" s="12"/>
      <c r="BS59" s="12"/>
      <c r="BT59" s="12"/>
      <c r="BU59" s="12"/>
      <c r="BV59" s="12"/>
      <c r="BW59" s="12"/>
      <c r="BX59" s="12"/>
      <c r="BY59" s="12"/>
      <c r="BZ59" s="12"/>
      <c r="CA59" s="12"/>
      <c r="CB59" s="12"/>
      <c r="CC59" s="12"/>
      <c r="CD59" s="12"/>
      <c r="CE59" s="12"/>
      <c r="CF59" s="12"/>
      <c r="CG59" s="12"/>
      <c r="CH59" s="12"/>
      <c r="CI59" s="12"/>
      <c r="CJ59" s="12"/>
      <c r="CK59" s="12"/>
      <c r="CL59" s="12"/>
      <c r="CM59" s="12"/>
      <c r="CN59" s="12"/>
      <c r="CO59" s="12"/>
      <c r="CP59" s="12"/>
      <c r="CQ59" s="12"/>
      <c r="CR59" s="12"/>
      <c r="CS59" s="12"/>
      <c r="CT59" s="12"/>
      <c r="CU59" s="12"/>
      <c r="CV59" s="12"/>
      <c r="CW59" s="12"/>
      <c r="CX59" s="12"/>
      <c r="CY59" s="12"/>
      <c r="CZ59" s="12"/>
      <c r="DA59" s="12"/>
      <c r="DB59" s="12"/>
      <c r="DC59" s="12"/>
      <c r="DD59" s="12"/>
      <c r="DE59" s="12"/>
      <c r="DF59" s="12"/>
      <c r="DG59" s="12"/>
      <c r="DH59" s="12"/>
      <c r="DI59" s="12"/>
      <c r="DJ59" s="12"/>
      <c r="DK59" s="12"/>
      <c r="DL59" s="12"/>
      <c r="DM59" s="12"/>
      <c r="DN59" s="12"/>
      <c r="DO59" s="12"/>
      <c r="DP59" s="12"/>
      <c r="DQ59" s="12"/>
      <c r="DR59" s="12"/>
      <c r="DS59" s="12"/>
      <c r="DT59" s="12"/>
      <c r="DU59" s="12"/>
      <c r="DV59" s="12"/>
      <c r="DW59" s="12"/>
      <c r="DX59" s="12"/>
      <c r="DY59" s="12"/>
      <c r="DZ59" s="12"/>
      <c r="EA59" s="12"/>
      <c r="EB59" s="12"/>
      <c r="EC59" s="12"/>
      <c r="ED59" s="12"/>
      <c r="EE59" s="12"/>
      <c r="EF59" s="12"/>
      <c r="EG59" s="12"/>
      <c r="EH59" s="12"/>
      <c r="EI59" s="12"/>
      <c r="EJ59" s="12"/>
      <c r="EK59" s="12"/>
      <c r="EL59" s="12"/>
      <c r="EM59" s="12"/>
      <c r="EN59" s="12"/>
      <c r="EO59" s="12"/>
      <c r="EP59" s="12"/>
      <c r="EQ59" s="12"/>
      <c r="ER59" s="12"/>
      <c r="ES59" s="12"/>
      <c r="ET59" s="12"/>
      <c r="EU59" s="12"/>
      <c r="EV59" s="12"/>
      <c r="EW59" s="12"/>
      <c r="EX59" s="12"/>
      <c r="EY59" s="12"/>
      <c r="EZ59" s="12"/>
      <c r="FA59" s="12"/>
      <c r="FB59" s="12"/>
      <c r="FC59" s="12"/>
      <c r="FD59" s="12"/>
      <c r="FE59" s="12"/>
      <c r="FF59" s="12"/>
      <c r="FG59" s="12"/>
      <c r="FH59" s="12"/>
      <c r="FI59" s="12"/>
      <c r="FJ59" s="12"/>
      <c r="FK59" s="12"/>
      <c r="FL59" s="12"/>
      <c r="FM59" s="12"/>
      <c r="FN59" s="12"/>
      <c r="FO59" s="12"/>
      <c r="FP59" s="12"/>
      <c r="FQ59" s="12"/>
      <c r="FR59" s="12"/>
      <c r="FS59" s="12"/>
      <c r="FT59" s="12"/>
      <c r="FU59" s="12"/>
      <c r="FV59" s="12"/>
      <c r="FW59" s="12"/>
      <c r="FX59" s="12"/>
      <c r="FY59" s="12"/>
      <c r="FZ59" s="12"/>
      <c r="GA59" s="12"/>
      <c r="GB59" s="12"/>
      <c r="GC59" s="12"/>
      <c r="GD59" s="12"/>
      <c r="GE59" s="12"/>
      <c r="GF59" s="12"/>
      <c r="GG59" s="12"/>
      <c r="GH59" s="12"/>
      <c r="GI59" s="12"/>
      <c r="GJ59" s="12"/>
      <c r="GK59" s="12"/>
      <c r="GL59" s="12"/>
      <c r="GM59" s="12"/>
      <c r="GN59" s="12"/>
    </row>
    <row r="60" spans="1:196" s="506" customFormat="1" ht="35.25" customHeight="1" thickBot="1" x14ac:dyDescent="0.65">
      <c r="A60" s="46"/>
      <c r="B60" s="264"/>
      <c r="C60" s="238" t="s">
        <v>35</v>
      </c>
      <c r="D60" s="188"/>
      <c r="E60" s="189"/>
      <c r="F60" s="189"/>
      <c r="G60" s="189"/>
      <c r="H60" s="189"/>
      <c r="I60" s="189"/>
      <c r="J60" s="189"/>
      <c r="K60" s="189"/>
      <c r="L60" s="189"/>
      <c r="M60" s="189"/>
      <c r="N60" s="189"/>
      <c r="O60" s="189"/>
      <c r="P60" s="189"/>
      <c r="Q60" s="189"/>
      <c r="R60" s="189"/>
      <c r="S60" s="189"/>
      <c r="T60" s="189"/>
      <c r="U60" s="190"/>
      <c r="V60" s="189"/>
      <c r="W60" s="266"/>
      <c r="X60" s="208"/>
      <c r="Y60" s="334"/>
      <c r="Z60" s="358"/>
      <c r="AA60" s="393"/>
      <c r="AB60" s="358"/>
      <c r="AC60" s="393"/>
      <c r="AD60" s="358"/>
      <c r="AE60" s="46"/>
      <c r="AF60" s="46"/>
      <c r="AG60" s="46"/>
      <c r="AH60" s="46"/>
      <c r="AI60" s="46"/>
      <c r="AJ60" s="46"/>
      <c r="AK60" s="46"/>
      <c r="AL60" s="46"/>
      <c r="AM60" s="46"/>
      <c r="AN60" s="46"/>
      <c r="AO60" s="46"/>
      <c r="AP60" s="46"/>
      <c r="AQ60" s="46"/>
      <c r="AR60" s="46"/>
      <c r="AS60" s="46"/>
      <c r="AT60" s="46"/>
      <c r="AU60" s="46"/>
      <c r="AV60" s="46"/>
      <c r="AW60" s="46"/>
      <c r="AX60" s="46"/>
      <c r="AY60" s="46"/>
      <c r="AZ60" s="46"/>
      <c r="BA60" s="46"/>
      <c r="BB60" s="46"/>
      <c r="BC60" s="46"/>
      <c r="BD60" s="46"/>
      <c r="BE60" s="46"/>
      <c r="BF60" s="46"/>
      <c r="BG60" s="46"/>
      <c r="BH60" s="46"/>
      <c r="BI60" s="46"/>
      <c r="BJ60" s="46"/>
      <c r="BK60" s="46"/>
      <c r="BL60" s="46"/>
      <c r="BM60" s="46"/>
      <c r="BN60" s="46"/>
      <c r="BO60" s="46"/>
      <c r="BP60" s="46"/>
      <c r="BQ60" s="46"/>
      <c r="BR60" s="46"/>
      <c r="BS60" s="46"/>
      <c r="BT60" s="46"/>
      <c r="BU60" s="46"/>
      <c r="BV60" s="46"/>
      <c r="BW60" s="46"/>
      <c r="BX60" s="46"/>
      <c r="BY60" s="46"/>
      <c r="BZ60" s="46"/>
      <c r="CA60" s="46"/>
      <c r="CB60" s="46"/>
      <c r="CC60" s="46"/>
      <c r="CD60" s="46"/>
      <c r="CE60" s="46"/>
      <c r="CF60" s="46"/>
      <c r="CG60" s="46"/>
      <c r="CH60" s="46"/>
      <c r="CI60" s="46"/>
      <c r="CJ60" s="46"/>
      <c r="CK60" s="46"/>
      <c r="CL60" s="46"/>
      <c r="CM60" s="46"/>
      <c r="CN60" s="46"/>
      <c r="CO60" s="46"/>
      <c r="CP60" s="46"/>
      <c r="CQ60" s="46"/>
      <c r="CR60" s="46"/>
      <c r="CS60" s="46"/>
      <c r="CT60" s="46"/>
      <c r="CU60" s="46"/>
      <c r="CV60" s="46"/>
      <c r="CW60" s="46"/>
      <c r="CX60" s="46"/>
      <c r="CY60" s="46"/>
      <c r="CZ60" s="46"/>
      <c r="DA60" s="46"/>
      <c r="DB60" s="46"/>
      <c r="DC60" s="46"/>
      <c r="DD60" s="46"/>
      <c r="DE60" s="46"/>
      <c r="DF60" s="46"/>
      <c r="DG60" s="46"/>
      <c r="DH60" s="46"/>
      <c r="DI60" s="46"/>
      <c r="DJ60" s="46"/>
      <c r="DK60" s="46"/>
      <c r="DL60" s="46"/>
      <c r="DM60" s="46"/>
      <c r="DN60" s="46"/>
      <c r="DO60" s="46"/>
      <c r="DP60" s="46"/>
      <c r="DQ60" s="46"/>
      <c r="DR60" s="46"/>
      <c r="DS60" s="46"/>
      <c r="DT60" s="46"/>
      <c r="DU60" s="46"/>
      <c r="DV60" s="46"/>
      <c r="DW60" s="46"/>
      <c r="DX60" s="46"/>
      <c r="DY60" s="46"/>
      <c r="DZ60" s="46"/>
      <c r="EA60" s="46"/>
      <c r="EB60" s="46"/>
      <c r="EC60" s="46"/>
      <c r="ED60" s="46"/>
      <c r="EE60" s="46"/>
      <c r="EF60" s="46"/>
      <c r="EG60" s="46"/>
      <c r="EH60" s="46"/>
      <c r="EI60" s="46"/>
      <c r="EJ60" s="46"/>
      <c r="EK60" s="46"/>
      <c r="EL60" s="46"/>
      <c r="EM60" s="46"/>
      <c r="EN60" s="46"/>
      <c r="EO60" s="46"/>
      <c r="EP60" s="46"/>
      <c r="EQ60" s="46"/>
      <c r="ER60" s="46"/>
      <c r="ES60" s="46"/>
      <c r="ET60" s="46"/>
      <c r="EU60" s="46"/>
      <c r="EV60" s="46"/>
      <c r="EW60" s="46"/>
      <c r="EX60" s="46"/>
      <c r="EY60" s="46"/>
      <c r="EZ60" s="46"/>
      <c r="FA60" s="46"/>
      <c r="FB60" s="46"/>
      <c r="FC60" s="46"/>
      <c r="FD60" s="46"/>
      <c r="FE60" s="46"/>
      <c r="FF60" s="46"/>
      <c r="FG60" s="46"/>
      <c r="FH60" s="46"/>
      <c r="FI60" s="46"/>
      <c r="FJ60" s="46"/>
      <c r="FK60" s="46"/>
      <c r="FL60" s="46"/>
      <c r="FM60" s="46"/>
      <c r="FN60" s="46"/>
      <c r="FO60" s="46"/>
      <c r="FP60" s="46"/>
      <c r="FQ60" s="46"/>
      <c r="FR60" s="46"/>
      <c r="FS60" s="46"/>
      <c r="FT60" s="46"/>
      <c r="FU60" s="46"/>
      <c r="FV60" s="46"/>
      <c r="FW60" s="46"/>
      <c r="FX60" s="46"/>
      <c r="FY60" s="46"/>
      <c r="FZ60" s="46"/>
      <c r="GA60" s="46"/>
      <c r="GB60" s="46"/>
      <c r="GC60" s="46"/>
      <c r="GD60" s="46"/>
      <c r="GE60" s="46"/>
      <c r="GF60" s="46"/>
      <c r="GG60" s="46"/>
      <c r="GH60" s="46"/>
      <c r="GI60" s="46"/>
      <c r="GJ60" s="46"/>
      <c r="GK60" s="46"/>
      <c r="GL60" s="46"/>
      <c r="GM60" s="46"/>
      <c r="GN60" s="46"/>
    </row>
    <row r="61" spans="1:196" s="503" customFormat="1" ht="35.25" customHeight="1" thickBot="1" x14ac:dyDescent="0.55000000000000004">
      <c r="A61" s="12"/>
      <c r="B61" s="264"/>
      <c r="C61" s="181"/>
      <c r="D61" s="235" t="s">
        <v>61</v>
      </c>
      <c r="E61" s="236"/>
      <c r="F61" s="236"/>
      <c r="G61" s="236"/>
      <c r="H61" s="236"/>
      <c r="I61" s="236"/>
      <c r="J61" s="236"/>
      <c r="K61" s="236"/>
      <c r="L61" s="236"/>
      <c r="M61" s="236"/>
      <c r="N61" s="236"/>
      <c r="O61" s="236"/>
      <c r="P61" s="236"/>
      <c r="Q61" s="236"/>
      <c r="R61" s="236"/>
      <c r="S61" s="236"/>
      <c r="T61" s="236"/>
      <c r="U61" s="237"/>
      <c r="V61" s="236"/>
      <c r="W61" s="266"/>
      <c r="X61" s="208"/>
      <c r="Y61" s="335"/>
      <c r="Z61" s="358"/>
      <c r="AA61" s="394"/>
      <c r="AB61" s="358"/>
      <c r="AC61" s="394"/>
      <c r="AD61" s="358"/>
      <c r="AE61" s="12"/>
      <c r="AF61" s="12"/>
      <c r="AG61" s="12"/>
      <c r="AH61" s="12"/>
      <c r="AI61" s="12"/>
      <c r="AJ61" s="12"/>
      <c r="AK61" s="12"/>
      <c r="AL61" s="12"/>
      <c r="AM61" s="12"/>
      <c r="AN61" s="12"/>
      <c r="AO61" s="12"/>
      <c r="AP61" s="12"/>
      <c r="AQ61" s="12"/>
      <c r="AR61" s="12"/>
      <c r="AS61" s="12"/>
      <c r="AT61" s="12"/>
      <c r="AU61" s="12"/>
      <c r="AV61" s="12"/>
      <c r="AW61" s="12"/>
      <c r="AX61" s="12"/>
      <c r="AY61" s="12"/>
      <c r="AZ61" s="12"/>
      <c r="BA61" s="12"/>
      <c r="BB61" s="12"/>
      <c r="BC61" s="12"/>
      <c r="BD61" s="12"/>
      <c r="BE61" s="12"/>
      <c r="BF61" s="12"/>
      <c r="BG61" s="12"/>
      <c r="BH61" s="12"/>
      <c r="BI61" s="12"/>
      <c r="BJ61" s="12"/>
      <c r="BK61" s="12"/>
      <c r="BL61" s="12"/>
      <c r="BM61" s="12"/>
      <c r="BN61" s="12"/>
      <c r="BO61" s="12"/>
      <c r="BP61" s="12"/>
      <c r="BQ61" s="12"/>
      <c r="BR61" s="12"/>
      <c r="BS61" s="12"/>
      <c r="BT61" s="12"/>
      <c r="BU61" s="12"/>
      <c r="BV61" s="12"/>
      <c r="BW61" s="12"/>
      <c r="BX61" s="12"/>
      <c r="BY61" s="12"/>
      <c r="BZ61" s="12"/>
      <c r="CA61" s="12"/>
      <c r="CB61" s="12"/>
      <c r="CC61" s="12"/>
      <c r="CD61" s="12"/>
      <c r="CE61" s="12"/>
      <c r="CF61" s="12"/>
      <c r="CG61" s="12"/>
      <c r="CH61" s="12"/>
      <c r="CI61" s="12"/>
      <c r="CJ61" s="12"/>
      <c r="CK61" s="12"/>
      <c r="CL61" s="12"/>
      <c r="CM61" s="12"/>
      <c r="CN61" s="12"/>
      <c r="CO61" s="12"/>
      <c r="CP61" s="12"/>
      <c r="CQ61" s="12"/>
      <c r="CR61" s="12"/>
      <c r="CS61" s="12"/>
      <c r="CT61" s="12"/>
      <c r="CU61" s="12"/>
      <c r="CV61" s="12"/>
      <c r="CW61" s="12"/>
      <c r="CX61" s="12"/>
      <c r="CY61" s="12"/>
      <c r="CZ61" s="12"/>
      <c r="DA61" s="12"/>
      <c r="DB61" s="12"/>
      <c r="DC61" s="12"/>
      <c r="DD61" s="12"/>
      <c r="DE61" s="12"/>
      <c r="DF61" s="12"/>
      <c r="DG61" s="12"/>
      <c r="DH61" s="12"/>
      <c r="DI61" s="12"/>
      <c r="DJ61" s="12"/>
      <c r="DK61" s="12"/>
      <c r="DL61" s="12"/>
      <c r="DM61" s="12"/>
      <c r="DN61" s="12"/>
      <c r="DO61" s="12"/>
      <c r="DP61" s="12"/>
      <c r="DQ61" s="12"/>
      <c r="DR61" s="12"/>
      <c r="DS61" s="12"/>
      <c r="DT61" s="12"/>
      <c r="DU61" s="12"/>
      <c r="DV61" s="12"/>
      <c r="DW61" s="12"/>
      <c r="DX61" s="12"/>
      <c r="DY61" s="12"/>
      <c r="DZ61" s="12"/>
      <c r="EA61" s="12"/>
      <c r="EB61" s="12"/>
      <c r="EC61" s="12"/>
      <c r="ED61" s="12"/>
      <c r="EE61" s="12"/>
      <c r="EF61" s="12"/>
      <c r="EG61" s="12"/>
      <c r="EH61" s="12"/>
      <c r="EI61" s="12"/>
      <c r="EJ61" s="12"/>
      <c r="EK61" s="12"/>
      <c r="EL61" s="12"/>
      <c r="EM61" s="12"/>
      <c r="EN61" s="12"/>
      <c r="EO61" s="12"/>
      <c r="EP61" s="12"/>
      <c r="EQ61" s="12"/>
      <c r="ER61" s="12"/>
      <c r="ES61" s="12"/>
      <c r="ET61" s="12"/>
      <c r="EU61" s="12"/>
      <c r="EV61" s="12"/>
      <c r="EW61" s="12"/>
      <c r="EX61" s="12"/>
      <c r="EY61" s="12"/>
      <c r="EZ61" s="12"/>
      <c r="FA61" s="12"/>
      <c r="FB61" s="12"/>
      <c r="FC61" s="12"/>
      <c r="FD61" s="12"/>
      <c r="FE61" s="12"/>
      <c r="FF61" s="12"/>
      <c r="FG61" s="12"/>
      <c r="FH61" s="12"/>
      <c r="FI61" s="12"/>
      <c r="FJ61" s="12"/>
      <c r="FK61" s="12"/>
      <c r="FL61" s="12"/>
      <c r="FM61" s="12"/>
      <c r="FN61" s="12"/>
      <c r="FO61" s="12"/>
      <c r="FP61" s="12"/>
      <c r="FQ61" s="12"/>
      <c r="FR61" s="12"/>
      <c r="FS61" s="12"/>
      <c r="FT61" s="12"/>
      <c r="FU61" s="12"/>
      <c r="FV61" s="12"/>
      <c r="FW61" s="12"/>
      <c r="FX61" s="12"/>
      <c r="FY61" s="12"/>
      <c r="FZ61" s="12"/>
      <c r="GA61" s="12"/>
      <c r="GB61" s="12"/>
      <c r="GC61" s="12"/>
      <c r="GD61" s="12"/>
      <c r="GE61" s="12"/>
      <c r="GF61" s="12"/>
      <c r="GG61" s="12"/>
      <c r="GH61" s="12"/>
      <c r="GI61" s="12"/>
      <c r="GJ61" s="12"/>
      <c r="GK61" s="12"/>
      <c r="GL61" s="12"/>
      <c r="GM61" s="12"/>
      <c r="GN61" s="12"/>
    </row>
    <row r="62" spans="1:196" s="503" customFormat="1" ht="20.25" customHeight="1" x14ac:dyDescent="0.5">
      <c r="A62" s="12"/>
      <c r="B62" s="264"/>
      <c r="C62" s="181"/>
      <c r="D62" s="181" t="s">
        <v>210</v>
      </c>
      <c r="E62" s="181"/>
      <c r="F62" s="181"/>
      <c r="G62" s="181"/>
      <c r="H62" s="181"/>
      <c r="I62" s="181"/>
      <c r="J62" s="181"/>
      <c r="K62" s="181"/>
      <c r="L62" s="181"/>
      <c r="M62" s="181"/>
      <c r="N62" s="181"/>
      <c r="O62" s="181"/>
      <c r="P62" s="181"/>
      <c r="Q62" s="181"/>
      <c r="R62" s="181"/>
      <c r="S62" s="181"/>
      <c r="T62" s="440"/>
      <c r="U62" s="182"/>
      <c r="V62" s="446"/>
      <c r="W62" s="266"/>
      <c r="X62" s="208"/>
      <c r="Y62" s="335"/>
      <c r="Z62" s="358"/>
      <c r="AA62" s="394" t="s">
        <v>276</v>
      </c>
      <c r="AB62" s="358">
        <f t="shared" ref="AB62:AB71" si="4">+T62</f>
        <v>0</v>
      </c>
      <c r="AC62" s="394" t="s">
        <v>277</v>
      </c>
      <c r="AD62" s="358">
        <f t="shared" ref="AD62:AD71" si="5">+V62</f>
        <v>0</v>
      </c>
      <c r="AE62" s="12"/>
      <c r="AF62" s="12"/>
      <c r="AG62" s="12"/>
      <c r="AH62" s="12"/>
      <c r="AI62" s="12"/>
      <c r="AJ62" s="12"/>
      <c r="AK62" s="12"/>
      <c r="AL62" s="12"/>
      <c r="AM62" s="12"/>
      <c r="AN62" s="12"/>
      <c r="AO62" s="12"/>
      <c r="AP62" s="12"/>
      <c r="AQ62" s="12"/>
      <c r="AR62" s="12"/>
      <c r="AS62" s="12"/>
      <c r="AT62" s="12"/>
      <c r="AU62" s="12"/>
      <c r="AV62" s="12"/>
      <c r="AW62" s="12"/>
      <c r="AX62" s="12"/>
      <c r="AY62" s="12"/>
      <c r="AZ62" s="12"/>
      <c r="BA62" s="12"/>
      <c r="BB62" s="12"/>
      <c r="BC62" s="12"/>
      <c r="BD62" s="12"/>
      <c r="BE62" s="12"/>
      <c r="BF62" s="12"/>
      <c r="BG62" s="12"/>
      <c r="BH62" s="12"/>
      <c r="BI62" s="12"/>
      <c r="BJ62" s="12"/>
      <c r="BK62" s="12"/>
      <c r="BL62" s="12"/>
      <c r="BM62" s="12"/>
      <c r="BN62" s="12"/>
      <c r="BO62" s="12"/>
      <c r="BP62" s="12"/>
      <c r="BQ62" s="12"/>
      <c r="BR62" s="12"/>
      <c r="BS62" s="12"/>
      <c r="BT62" s="12"/>
      <c r="BU62" s="12"/>
      <c r="BV62" s="12"/>
      <c r="BW62" s="12"/>
      <c r="BX62" s="12"/>
      <c r="BY62" s="12"/>
      <c r="BZ62" s="12"/>
      <c r="CA62" s="12"/>
      <c r="CB62" s="12"/>
      <c r="CC62" s="12"/>
      <c r="CD62" s="12"/>
      <c r="CE62" s="12"/>
      <c r="CF62" s="12"/>
      <c r="CG62" s="12"/>
      <c r="CH62" s="12"/>
      <c r="CI62" s="12"/>
      <c r="CJ62" s="12"/>
      <c r="CK62" s="12"/>
      <c r="CL62" s="12"/>
      <c r="CM62" s="12"/>
      <c r="CN62" s="12"/>
      <c r="CO62" s="12"/>
      <c r="CP62" s="12"/>
      <c r="CQ62" s="12"/>
      <c r="CR62" s="12"/>
      <c r="CS62" s="12"/>
      <c r="CT62" s="12"/>
      <c r="CU62" s="12"/>
      <c r="CV62" s="12"/>
      <c r="CW62" s="12"/>
      <c r="CX62" s="12"/>
      <c r="CY62" s="12"/>
      <c r="CZ62" s="12"/>
      <c r="DA62" s="12"/>
      <c r="DB62" s="12"/>
      <c r="DC62" s="12"/>
      <c r="DD62" s="12"/>
      <c r="DE62" s="12"/>
      <c r="DF62" s="12"/>
      <c r="DG62" s="12"/>
      <c r="DH62" s="12"/>
      <c r="DI62" s="12"/>
      <c r="DJ62" s="12"/>
      <c r="DK62" s="12"/>
      <c r="DL62" s="12"/>
      <c r="DM62" s="12"/>
      <c r="DN62" s="12"/>
      <c r="DO62" s="12"/>
      <c r="DP62" s="12"/>
      <c r="DQ62" s="12"/>
      <c r="DR62" s="12"/>
      <c r="DS62" s="12"/>
      <c r="DT62" s="12"/>
      <c r="DU62" s="12"/>
      <c r="DV62" s="12"/>
      <c r="DW62" s="12"/>
      <c r="DX62" s="12"/>
      <c r="DY62" s="12"/>
      <c r="DZ62" s="12"/>
      <c r="EA62" s="12"/>
      <c r="EB62" s="12"/>
      <c r="EC62" s="12"/>
      <c r="ED62" s="12"/>
      <c r="EE62" s="12"/>
      <c r="EF62" s="12"/>
      <c r="EG62" s="12"/>
      <c r="EH62" s="12"/>
      <c r="EI62" s="12"/>
      <c r="EJ62" s="12"/>
      <c r="EK62" s="12"/>
      <c r="EL62" s="12"/>
      <c r="EM62" s="12"/>
      <c r="EN62" s="12"/>
      <c r="EO62" s="12"/>
      <c r="EP62" s="12"/>
      <c r="EQ62" s="12"/>
      <c r="ER62" s="12"/>
      <c r="ES62" s="12"/>
      <c r="ET62" s="12"/>
      <c r="EU62" s="12"/>
      <c r="EV62" s="12"/>
      <c r="EW62" s="12"/>
      <c r="EX62" s="12"/>
      <c r="EY62" s="12"/>
      <c r="EZ62" s="12"/>
      <c r="FA62" s="12"/>
      <c r="FB62" s="12"/>
      <c r="FC62" s="12"/>
      <c r="FD62" s="12"/>
      <c r="FE62" s="12"/>
      <c r="FF62" s="12"/>
      <c r="FG62" s="12"/>
      <c r="FH62" s="12"/>
      <c r="FI62" s="12"/>
      <c r="FJ62" s="12"/>
      <c r="FK62" s="12"/>
      <c r="FL62" s="12"/>
      <c r="FM62" s="12"/>
      <c r="FN62" s="12"/>
      <c r="FO62" s="12"/>
      <c r="FP62" s="12"/>
      <c r="FQ62" s="12"/>
      <c r="FR62" s="12"/>
      <c r="FS62" s="12"/>
      <c r="FT62" s="12"/>
      <c r="FU62" s="12"/>
      <c r="FV62" s="12"/>
      <c r="FW62" s="12"/>
      <c r="FX62" s="12"/>
      <c r="FY62" s="12"/>
      <c r="FZ62" s="12"/>
      <c r="GA62" s="12"/>
      <c r="GB62" s="12"/>
      <c r="GC62" s="12"/>
      <c r="GD62" s="12"/>
      <c r="GE62" s="12"/>
      <c r="GF62" s="12"/>
      <c r="GG62" s="12"/>
      <c r="GH62" s="12"/>
      <c r="GI62" s="12"/>
      <c r="GJ62" s="12"/>
      <c r="GK62" s="12"/>
      <c r="GL62" s="12"/>
      <c r="GM62" s="12"/>
      <c r="GN62" s="12"/>
    </row>
    <row r="63" spans="1:196" s="503" customFormat="1" ht="20.25" customHeight="1" x14ac:dyDescent="0.5">
      <c r="A63" s="12"/>
      <c r="B63" s="264"/>
      <c r="C63" s="181"/>
      <c r="D63" s="453" t="s">
        <v>211</v>
      </c>
      <c r="E63" s="453"/>
      <c r="F63" s="453"/>
      <c r="G63" s="453"/>
      <c r="H63" s="453"/>
      <c r="I63" s="453"/>
      <c r="J63" s="453"/>
      <c r="K63" s="453"/>
      <c r="L63" s="453"/>
      <c r="M63" s="453"/>
      <c r="N63" s="453"/>
      <c r="O63" s="453"/>
      <c r="P63" s="453"/>
      <c r="Q63" s="453"/>
      <c r="R63" s="453"/>
      <c r="S63" s="453"/>
      <c r="T63" s="446"/>
      <c r="U63" s="454"/>
      <c r="V63" s="446"/>
      <c r="W63" s="266"/>
      <c r="X63" s="208"/>
      <c r="Y63" s="335"/>
      <c r="Z63" s="358"/>
      <c r="AA63" s="394" t="s">
        <v>278</v>
      </c>
      <c r="AB63" s="358">
        <f t="shared" si="4"/>
        <v>0</v>
      </c>
      <c r="AC63" s="394" t="s">
        <v>279</v>
      </c>
      <c r="AD63" s="358">
        <f t="shared" si="5"/>
        <v>0</v>
      </c>
      <c r="AE63" s="12"/>
      <c r="AF63" s="12"/>
      <c r="AG63" s="12"/>
      <c r="AH63" s="12"/>
      <c r="AI63" s="12"/>
      <c r="AJ63" s="12"/>
      <c r="AK63" s="12"/>
      <c r="AL63" s="12"/>
      <c r="AM63" s="12"/>
      <c r="AN63" s="12"/>
      <c r="AO63" s="12"/>
      <c r="AP63" s="12"/>
      <c r="AQ63" s="12"/>
      <c r="AR63" s="12"/>
      <c r="AS63" s="12"/>
      <c r="AT63" s="12"/>
      <c r="AU63" s="12"/>
      <c r="AV63" s="12"/>
      <c r="AW63" s="12"/>
      <c r="AX63" s="12"/>
      <c r="AY63" s="12"/>
      <c r="AZ63" s="12"/>
      <c r="BA63" s="12"/>
      <c r="BB63" s="12"/>
      <c r="BC63" s="12"/>
      <c r="BD63" s="12"/>
      <c r="BE63" s="12"/>
      <c r="BF63" s="12"/>
      <c r="BG63" s="12"/>
      <c r="BH63" s="12"/>
      <c r="BI63" s="12"/>
      <c r="BJ63" s="12"/>
      <c r="BK63" s="12"/>
      <c r="BL63" s="12"/>
      <c r="BM63" s="12"/>
      <c r="BN63" s="12"/>
      <c r="BO63" s="12"/>
      <c r="BP63" s="12"/>
      <c r="BQ63" s="12"/>
      <c r="BR63" s="12"/>
      <c r="BS63" s="12"/>
      <c r="BT63" s="12"/>
      <c r="BU63" s="12"/>
      <c r="BV63" s="12"/>
      <c r="BW63" s="12"/>
      <c r="BX63" s="12"/>
      <c r="BY63" s="12"/>
      <c r="BZ63" s="12"/>
      <c r="CA63" s="12"/>
      <c r="CB63" s="12"/>
      <c r="CC63" s="12"/>
      <c r="CD63" s="12"/>
      <c r="CE63" s="12"/>
      <c r="CF63" s="12"/>
      <c r="CG63" s="12"/>
      <c r="CH63" s="12"/>
      <c r="CI63" s="12"/>
      <c r="CJ63" s="12"/>
      <c r="CK63" s="12"/>
      <c r="CL63" s="12"/>
      <c r="CM63" s="12"/>
      <c r="CN63" s="12"/>
      <c r="CO63" s="12"/>
      <c r="CP63" s="12"/>
      <c r="CQ63" s="12"/>
      <c r="CR63" s="12"/>
      <c r="CS63" s="12"/>
      <c r="CT63" s="12"/>
      <c r="CU63" s="12"/>
      <c r="CV63" s="12"/>
      <c r="CW63" s="12"/>
      <c r="CX63" s="12"/>
      <c r="CY63" s="12"/>
      <c r="CZ63" s="12"/>
      <c r="DA63" s="12"/>
      <c r="DB63" s="12"/>
      <c r="DC63" s="12"/>
      <c r="DD63" s="12"/>
      <c r="DE63" s="12"/>
      <c r="DF63" s="12"/>
      <c r="DG63" s="12"/>
      <c r="DH63" s="12"/>
      <c r="DI63" s="12"/>
      <c r="DJ63" s="12"/>
      <c r="DK63" s="12"/>
      <c r="DL63" s="12"/>
      <c r="DM63" s="12"/>
      <c r="DN63" s="12"/>
      <c r="DO63" s="12"/>
      <c r="DP63" s="12"/>
      <c r="DQ63" s="12"/>
      <c r="DR63" s="12"/>
      <c r="DS63" s="12"/>
      <c r="DT63" s="12"/>
      <c r="DU63" s="12"/>
      <c r="DV63" s="12"/>
      <c r="DW63" s="12"/>
      <c r="DX63" s="12"/>
      <c r="DY63" s="12"/>
      <c r="DZ63" s="12"/>
      <c r="EA63" s="12"/>
      <c r="EB63" s="12"/>
      <c r="EC63" s="12"/>
      <c r="ED63" s="12"/>
      <c r="EE63" s="12"/>
      <c r="EF63" s="12"/>
      <c r="EG63" s="12"/>
      <c r="EH63" s="12"/>
      <c r="EI63" s="12"/>
      <c r="EJ63" s="12"/>
      <c r="EK63" s="12"/>
      <c r="EL63" s="12"/>
      <c r="EM63" s="12"/>
      <c r="EN63" s="12"/>
      <c r="EO63" s="12"/>
      <c r="EP63" s="12"/>
      <c r="EQ63" s="12"/>
      <c r="ER63" s="12"/>
      <c r="ES63" s="12"/>
      <c r="ET63" s="12"/>
      <c r="EU63" s="12"/>
      <c r="EV63" s="12"/>
      <c r="EW63" s="12"/>
      <c r="EX63" s="12"/>
      <c r="EY63" s="12"/>
      <c r="EZ63" s="12"/>
      <c r="FA63" s="12"/>
      <c r="FB63" s="12"/>
      <c r="FC63" s="12"/>
      <c r="FD63" s="12"/>
      <c r="FE63" s="12"/>
      <c r="FF63" s="12"/>
      <c r="FG63" s="12"/>
      <c r="FH63" s="12"/>
      <c r="FI63" s="12"/>
      <c r="FJ63" s="12"/>
      <c r="FK63" s="12"/>
      <c r="FL63" s="12"/>
      <c r="FM63" s="12"/>
      <c r="FN63" s="12"/>
      <c r="FO63" s="12"/>
      <c r="FP63" s="12"/>
      <c r="FQ63" s="12"/>
      <c r="FR63" s="12"/>
      <c r="FS63" s="12"/>
      <c r="FT63" s="12"/>
      <c r="FU63" s="12"/>
      <c r="FV63" s="12"/>
      <c r="FW63" s="12"/>
      <c r="FX63" s="12"/>
      <c r="FY63" s="12"/>
      <c r="FZ63" s="12"/>
      <c r="GA63" s="12"/>
      <c r="GB63" s="12"/>
      <c r="GC63" s="12"/>
      <c r="GD63" s="12"/>
      <c r="GE63" s="12"/>
      <c r="GF63" s="12"/>
      <c r="GG63" s="12"/>
      <c r="GH63" s="12"/>
      <c r="GI63" s="12"/>
      <c r="GJ63" s="12"/>
      <c r="GK63" s="12"/>
      <c r="GL63" s="12"/>
      <c r="GM63" s="12"/>
      <c r="GN63" s="12"/>
    </row>
    <row r="64" spans="1:196" s="503" customFormat="1" ht="20.25" customHeight="1" x14ac:dyDescent="0.5">
      <c r="A64" s="12"/>
      <c r="B64" s="264"/>
      <c r="C64" s="181"/>
      <c r="D64" s="453" t="s">
        <v>212</v>
      </c>
      <c r="E64" s="453"/>
      <c r="F64" s="453"/>
      <c r="G64" s="453"/>
      <c r="H64" s="453"/>
      <c r="I64" s="453"/>
      <c r="J64" s="453"/>
      <c r="K64" s="453"/>
      <c r="L64" s="453"/>
      <c r="M64" s="453"/>
      <c r="N64" s="453"/>
      <c r="O64" s="453"/>
      <c r="P64" s="453"/>
      <c r="Q64" s="453"/>
      <c r="R64" s="453"/>
      <c r="S64" s="453"/>
      <c r="T64" s="446"/>
      <c r="U64" s="454"/>
      <c r="V64" s="446"/>
      <c r="W64" s="266"/>
      <c r="X64" s="208"/>
      <c r="Y64" s="335"/>
      <c r="Z64" s="358"/>
      <c r="AA64" s="394" t="s">
        <v>280</v>
      </c>
      <c r="AB64" s="358">
        <f t="shared" si="4"/>
        <v>0</v>
      </c>
      <c r="AC64" s="394" t="s">
        <v>281</v>
      </c>
      <c r="AD64" s="358">
        <f t="shared" si="5"/>
        <v>0</v>
      </c>
      <c r="AE64" s="12"/>
      <c r="AF64" s="12"/>
      <c r="AG64" s="12"/>
      <c r="AH64" s="12"/>
      <c r="AI64" s="12"/>
      <c r="AJ64" s="12"/>
      <c r="AK64" s="12"/>
      <c r="AL64" s="12"/>
      <c r="AM64" s="12"/>
      <c r="AN64" s="12"/>
      <c r="AO64" s="12"/>
      <c r="AP64" s="12"/>
      <c r="AQ64" s="12"/>
      <c r="AR64" s="12"/>
      <c r="AS64" s="12"/>
      <c r="AT64" s="12"/>
      <c r="AU64" s="12"/>
      <c r="AV64" s="12"/>
      <c r="AW64" s="12"/>
      <c r="AX64" s="12"/>
      <c r="AY64" s="12"/>
      <c r="AZ64" s="12"/>
      <c r="BA64" s="12"/>
      <c r="BB64" s="12"/>
      <c r="BC64" s="12"/>
      <c r="BD64" s="12"/>
      <c r="BE64" s="12"/>
      <c r="BF64" s="12"/>
      <c r="BG64" s="12"/>
      <c r="BH64" s="12"/>
      <c r="BI64" s="12"/>
      <c r="BJ64" s="12"/>
      <c r="BK64" s="12"/>
      <c r="BL64" s="12"/>
      <c r="BM64" s="12"/>
      <c r="BN64" s="12"/>
      <c r="BO64" s="12"/>
      <c r="BP64" s="12"/>
      <c r="BQ64" s="12"/>
      <c r="BR64" s="12"/>
      <c r="BS64" s="12"/>
      <c r="BT64" s="12"/>
      <c r="BU64" s="12"/>
      <c r="BV64" s="12"/>
      <c r="BW64" s="12"/>
      <c r="BX64" s="12"/>
      <c r="BY64" s="12"/>
      <c r="BZ64" s="12"/>
      <c r="CA64" s="12"/>
      <c r="CB64" s="12"/>
      <c r="CC64" s="12"/>
      <c r="CD64" s="12"/>
      <c r="CE64" s="12"/>
      <c r="CF64" s="12"/>
      <c r="CG64" s="12"/>
      <c r="CH64" s="12"/>
      <c r="CI64" s="12"/>
      <c r="CJ64" s="12"/>
      <c r="CK64" s="12"/>
      <c r="CL64" s="12"/>
      <c r="CM64" s="12"/>
      <c r="CN64" s="12"/>
      <c r="CO64" s="12"/>
      <c r="CP64" s="12"/>
      <c r="CQ64" s="12"/>
      <c r="CR64" s="12"/>
      <c r="CS64" s="12"/>
      <c r="CT64" s="12"/>
      <c r="CU64" s="12"/>
      <c r="CV64" s="12"/>
      <c r="CW64" s="12"/>
      <c r="CX64" s="12"/>
      <c r="CY64" s="12"/>
      <c r="CZ64" s="12"/>
      <c r="DA64" s="12"/>
      <c r="DB64" s="12"/>
      <c r="DC64" s="12"/>
      <c r="DD64" s="12"/>
      <c r="DE64" s="12"/>
      <c r="DF64" s="12"/>
      <c r="DG64" s="12"/>
      <c r="DH64" s="12"/>
      <c r="DI64" s="12"/>
      <c r="DJ64" s="12"/>
      <c r="DK64" s="12"/>
      <c r="DL64" s="12"/>
      <c r="DM64" s="12"/>
      <c r="DN64" s="12"/>
      <c r="DO64" s="12"/>
      <c r="DP64" s="12"/>
      <c r="DQ64" s="12"/>
      <c r="DR64" s="12"/>
      <c r="DS64" s="12"/>
      <c r="DT64" s="12"/>
      <c r="DU64" s="12"/>
      <c r="DV64" s="12"/>
      <c r="DW64" s="12"/>
      <c r="DX64" s="12"/>
      <c r="DY64" s="12"/>
      <c r="DZ64" s="12"/>
      <c r="EA64" s="12"/>
      <c r="EB64" s="12"/>
      <c r="EC64" s="12"/>
      <c r="ED64" s="12"/>
      <c r="EE64" s="12"/>
      <c r="EF64" s="12"/>
      <c r="EG64" s="12"/>
      <c r="EH64" s="12"/>
      <c r="EI64" s="12"/>
      <c r="EJ64" s="12"/>
      <c r="EK64" s="12"/>
      <c r="EL64" s="12"/>
      <c r="EM64" s="12"/>
      <c r="EN64" s="12"/>
      <c r="EO64" s="12"/>
      <c r="EP64" s="12"/>
      <c r="EQ64" s="12"/>
      <c r="ER64" s="12"/>
      <c r="ES64" s="12"/>
      <c r="ET64" s="12"/>
      <c r="EU64" s="12"/>
      <c r="EV64" s="12"/>
      <c r="EW64" s="12"/>
      <c r="EX64" s="12"/>
      <c r="EY64" s="12"/>
      <c r="EZ64" s="12"/>
      <c r="FA64" s="12"/>
      <c r="FB64" s="12"/>
      <c r="FC64" s="12"/>
      <c r="FD64" s="12"/>
      <c r="FE64" s="12"/>
      <c r="FF64" s="12"/>
      <c r="FG64" s="12"/>
      <c r="FH64" s="12"/>
      <c r="FI64" s="12"/>
      <c r="FJ64" s="12"/>
      <c r="FK64" s="12"/>
      <c r="FL64" s="12"/>
      <c r="FM64" s="12"/>
      <c r="FN64" s="12"/>
      <c r="FO64" s="12"/>
      <c r="FP64" s="12"/>
      <c r="FQ64" s="12"/>
      <c r="FR64" s="12"/>
      <c r="FS64" s="12"/>
      <c r="FT64" s="12"/>
      <c r="FU64" s="12"/>
      <c r="FV64" s="12"/>
      <c r="FW64" s="12"/>
      <c r="FX64" s="12"/>
      <c r="FY64" s="12"/>
      <c r="FZ64" s="12"/>
      <c r="GA64" s="12"/>
      <c r="GB64" s="12"/>
      <c r="GC64" s="12"/>
      <c r="GD64" s="12"/>
      <c r="GE64" s="12"/>
      <c r="GF64" s="12"/>
      <c r="GG64" s="12"/>
      <c r="GH64" s="12"/>
      <c r="GI64" s="12"/>
      <c r="GJ64" s="12"/>
      <c r="GK64" s="12"/>
      <c r="GL64" s="12"/>
      <c r="GM64" s="12"/>
      <c r="GN64" s="12"/>
    </row>
    <row r="65" spans="1:196" s="503" customFormat="1" ht="20.25" customHeight="1" x14ac:dyDescent="0.5">
      <c r="A65" s="12"/>
      <c r="B65" s="264"/>
      <c r="C65" s="181"/>
      <c r="D65" s="453" t="s">
        <v>45</v>
      </c>
      <c r="E65" s="453"/>
      <c r="F65" s="453"/>
      <c r="G65" s="453"/>
      <c r="H65" s="453"/>
      <c r="I65" s="453"/>
      <c r="J65" s="453"/>
      <c r="K65" s="453"/>
      <c r="L65" s="453"/>
      <c r="M65" s="453"/>
      <c r="N65" s="453"/>
      <c r="O65" s="453"/>
      <c r="P65" s="453"/>
      <c r="Q65" s="453"/>
      <c r="R65" s="453"/>
      <c r="S65" s="453"/>
      <c r="T65" s="446"/>
      <c r="U65" s="454"/>
      <c r="V65" s="446"/>
      <c r="W65" s="266"/>
      <c r="X65" s="208"/>
      <c r="Y65" s="335"/>
      <c r="Z65" s="358"/>
      <c r="AA65" s="394" t="s">
        <v>282</v>
      </c>
      <c r="AB65" s="358">
        <f t="shared" si="4"/>
        <v>0</v>
      </c>
      <c r="AC65" s="394" t="s">
        <v>283</v>
      </c>
      <c r="AD65" s="358">
        <f t="shared" si="5"/>
        <v>0</v>
      </c>
      <c r="AE65" s="12"/>
      <c r="AF65" s="12"/>
      <c r="AG65" s="12"/>
      <c r="AH65" s="12"/>
      <c r="AI65" s="12"/>
      <c r="AJ65" s="12"/>
      <c r="AK65" s="12"/>
      <c r="AL65" s="12"/>
      <c r="AM65" s="12"/>
      <c r="AN65" s="12"/>
      <c r="AO65" s="12"/>
      <c r="AP65" s="12"/>
      <c r="AQ65" s="12"/>
      <c r="AR65" s="12"/>
      <c r="AS65" s="12"/>
      <c r="AT65" s="12"/>
      <c r="AU65" s="12"/>
      <c r="AV65" s="12"/>
      <c r="AW65" s="12"/>
      <c r="AX65" s="12"/>
      <c r="AY65" s="12"/>
      <c r="AZ65" s="12"/>
      <c r="BA65" s="12"/>
      <c r="BB65" s="12"/>
      <c r="BC65" s="12"/>
      <c r="BD65" s="12"/>
      <c r="BE65" s="12"/>
      <c r="BF65" s="12"/>
      <c r="BG65" s="12"/>
      <c r="BH65" s="12"/>
      <c r="BI65" s="12"/>
      <c r="BJ65" s="12"/>
      <c r="BK65" s="12"/>
      <c r="BL65" s="12"/>
      <c r="BM65" s="12"/>
      <c r="BN65" s="12"/>
      <c r="BO65" s="12"/>
      <c r="BP65" s="12"/>
      <c r="BQ65" s="12"/>
      <c r="BR65" s="12"/>
      <c r="BS65" s="12"/>
      <c r="BT65" s="12"/>
      <c r="BU65" s="12"/>
      <c r="BV65" s="12"/>
      <c r="BW65" s="12"/>
      <c r="BX65" s="12"/>
      <c r="BY65" s="12"/>
      <c r="BZ65" s="12"/>
      <c r="CA65" s="12"/>
      <c r="CB65" s="12"/>
      <c r="CC65" s="12"/>
      <c r="CD65" s="12"/>
      <c r="CE65" s="12"/>
      <c r="CF65" s="12"/>
      <c r="CG65" s="12"/>
      <c r="CH65" s="12"/>
      <c r="CI65" s="12"/>
      <c r="CJ65" s="12"/>
      <c r="CK65" s="12"/>
      <c r="CL65" s="12"/>
      <c r="CM65" s="12"/>
      <c r="CN65" s="12"/>
      <c r="CO65" s="12"/>
      <c r="CP65" s="12"/>
      <c r="CQ65" s="12"/>
      <c r="CR65" s="12"/>
      <c r="CS65" s="12"/>
      <c r="CT65" s="12"/>
      <c r="CU65" s="12"/>
      <c r="CV65" s="12"/>
      <c r="CW65" s="12"/>
      <c r="CX65" s="12"/>
      <c r="CY65" s="12"/>
      <c r="CZ65" s="12"/>
      <c r="DA65" s="12"/>
      <c r="DB65" s="12"/>
      <c r="DC65" s="12"/>
      <c r="DD65" s="12"/>
      <c r="DE65" s="12"/>
      <c r="DF65" s="12"/>
      <c r="DG65" s="12"/>
      <c r="DH65" s="12"/>
      <c r="DI65" s="12"/>
      <c r="DJ65" s="12"/>
      <c r="DK65" s="12"/>
      <c r="DL65" s="12"/>
      <c r="DM65" s="12"/>
      <c r="DN65" s="12"/>
      <c r="DO65" s="12"/>
      <c r="DP65" s="12"/>
      <c r="DQ65" s="12"/>
      <c r="DR65" s="12"/>
      <c r="DS65" s="12"/>
      <c r="DT65" s="12"/>
      <c r="DU65" s="12"/>
      <c r="DV65" s="12"/>
      <c r="DW65" s="12"/>
      <c r="DX65" s="12"/>
      <c r="DY65" s="12"/>
      <c r="DZ65" s="12"/>
      <c r="EA65" s="12"/>
      <c r="EB65" s="12"/>
      <c r="EC65" s="12"/>
      <c r="ED65" s="12"/>
      <c r="EE65" s="12"/>
      <c r="EF65" s="12"/>
      <c r="EG65" s="12"/>
      <c r="EH65" s="12"/>
      <c r="EI65" s="12"/>
      <c r="EJ65" s="12"/>
      <c r="EK65" s="12"/>
      <c r="EL65" s="12"/>
      <c r="EM65" s="12"/>
      <c r="EN65" s="12"/>
      <c r="EO65" s="12"/>
      <c r="EP65" s="12"/>
      <c r="EQ65" s="12"/>
      <c r="ER65" s="12"/>
      <c r="ES65" s="12"/>
      <c r="ET65" s="12"/>
      <c r="EU65" s="12"/>
      <c r="EV65" s="12"/>
      <c r="EW65" s="12"/>
      <c r="EX65" s="12"/>
      <c r="EY65" s="12"/>
      <c r="EZ65" s="12"/>
      <c r="FA65" s="12"/>
      <c r="FB65" s="12"/>
      <c r="FC65" s="12"/>
      <c r="FD65" s="12"/>
      <c r="FE65" s="12"/>
      <c r="FF65" s="12"/>
      <c r="FG65" s="12"/>
      <c r="FH65" s="12"/>
      <c r="FI65" s="12"/>
      <c r="FJ65" s="12"/>
      <c r="FK65" s="12"/>
      <c r="FL65" s="12"/>
      <c r="FM65" s="12"/>
      <c r="FN65" s="12"/>
      <c r="FO65" s="12"/>
      <c r="FP65" s="12"/>
      <c r="FQ65" s="12"/>
      <c r="FR65" s="12"/>
      <c r="FS65" s="12"/>
      <c r="FT65" s="12"/>
      <c r="FU65" s="12"/>
      <c r="FV65" s="12"/>
      <c r="FW65" s="12"/>
      <c r="FX65" s="12"/>
      <c r="FY65" s="12"/>
      <c r="FZ65" s="12"/>
      <c r="GA65" s="12"/>
      <c r="GB65" s="12"/>
      <c r="GC65" s="12"/>
      <c r="GD65" s="12"/>
      <c r="GE65" s="12"/>
      <c r="GF65" s="12"/>
      <c r="GG65" s="12"/>
      <c r="GH65" s="12"/>
      <c r="GI65" s="12"/>
      <c r="GJ65" s="12"/>
      <c r="GK65" s="12"/>
      <c r="GL65" s="12"/>
      <c r="GM65" s="12"/>
      <c r="GN65" s="12"/>
    </row>
    <row r="66" spans="1:196" s="503" customFormat="1" ht="20.25" customHeight="1" x14ac:dyDescent="0.5">
      <c r="A66" s="12"/>
      <c r="B66" s="264"/>
      <c r="C66" s="181"/>
      <c r="D66" s="453" t="s">
        <v>8</v>
      </c>
      <c r="E66" s="453"/>
      <c r="F66" s="453"/>
      <c r="G66" s="453"/>
      <c r="H66" s="453"/>
      <c r="I66" s="453"/>
      <c r="J66" s="453"/>
      <c r="K66" s="453"/>
      <c r="L66" s="453"/>
      <c r="M66" s="453"/>
      <c r="N66" s="453"/>
      <c r="O66" s="453"/>
      <c r="P66" s="453"/>
      <c r="Q66" s="453"/>
      <c r="R66" s="453"/>
      <c r="S66" s="453"/>
      <c r="T66" s="446"/>
      <c r="U66" s="454"/>
      <c r="V66" s="446"/>
      <c r="W66" s="266"/>
      <c r="X66" s="208"/>
      <c r="Y66" s="335"/>
      <c r="Z66" s="358"/>
      <c r="AA66" s="394" t="s">
        <v>284</v>
      </c>
      <c r="AB66" s="358">
        <f t="shared" si="4"/>
        <v>0</v>
      </c>
      <c r="AC66" s="394" t="s">
        <v>285</v>
      </c>
      <c r="AD66" s="358">
        <f t="shared" si="5"/>
        <v>0</v>
      </c>
      <c r="AE66" s="12"/>
      <c r="AF66" s="12"/>
      <c r="AG66" s="12"/>
      <c r="AH66" s="12"/>
      <c r="AI66" s="12"/>
      <c r="AJ66" s="12"/>
      <c r="AK66" s="12"/>
      <c r="AL66" s="12"/>
      <c r="AM66" s="12"/>
      <c r="AN66" s="12"/>
      <c r="AO66" s="12"/>
      <c r="AP66" s="12"/>
      <c r="AQ66" s="12"/>
      <c r="AR66" s="12"/>
      <c r="AS66" s="12"/>
      <c r="AT66" s="12"/>
      <c r="AU66" s="12"/>
      <c r="AV66" s="12"/>
      <c r="AW66" s="12"/>
      <c r="AX66" s="12"/>
      <c r="AY66" s="12"/>
      <c r="AZ66" s="12"/>
      <c r="BA66" s="12"/>
      <c r="BB66" s="12"/>
      <c r="BC66" s="12"/>
      <c r="BD66" s="12"/>
      <c r="BE66" s="12"/>
      <c r="BF66" s="12"/>
      <c r="BG66" s="12"/>
      <c r="BH66" s="12"/>
      <c r="BI66" s="12"/>
      <c r="BJ66" s="12"/>
      <c r="BK66" s="12"/>
      <c r="BL66" s="12"/>
      <c r="BM66" s="12"/>
      <c r="BN66" s="12"/>
      <c r="BO66" s="12"/>
      <c r="BP66" s="12"/>
      <c r="BQ66" s="12"/>
      <c r="BR66" s="12"/>
      <c r="BS66" s="12"/>
      <c r="BT66" s="12"/>
      <c r="BU66" s="12"/>
      <c r="BV66" s="12"/>
      <c r="BW66" s="12"/>
      <c r="BX66" s="12"/>
      <c r="BY66" s="12"/>
      <c r="BZ66" s="12"/>
      <c r="CA66" s="12"/>
      <c r="CB66" s="12"/>
      <c r="CC66" s="12"/>
      <c r="CD66" s="12"/>
      <c r="CE66" s="12"/>
      <c r="CF66" s="12"/>
      <c r="CG66" s="12"/>
      <c r="CH66" s="12"/>
      <c r="CI66" s="12"/>
      <c r="CJ66" s="12"/>
      <c r="CK66" s="12"/>
      <c r="CL66" s="12"/>
      <c r="CM66" s="12"/>
      <c r="CN66" s="12"/>
      <c r="CO66" s="12"/>
      <c r="CP66" s="12"/>
      <c r="CQ66" s="12"/>
      <c r="CR66" s="12"/>
      <c r="CS66" s="12"/>
      <c r="CT66" s="12"/>
      <c r="CU66" s="12"/>
      <c r="CV66" s="12"/>
      <c r="CW66" s="12"/>
      <c r="CX66" s="12"/>
      <c r="CY66" s="12"/>
      <c r="CZ66" s="12"/>
      <c r="DA66" s="12"/>
      <c r="DB66" s="12"/>
      <c r="DC66" s="12"/>
      <c r="DD66" s="12"/>
      <c r="DE66" s="12"/>
      <c r="DF66" s="12"/>
      <c r="DG66" s="12"/>
      <c r="DH66" s="12"/>
      <c r="DI66" s="12"/>
      <c r="DJ66" s="12"/>
      <c r="DK66" s="12"/>
      <c r="DL66" s="12"/>
      <c r="DM66" s="12"/>
      <c r="DN66" s="12"/>
      <c r="DO66" s="12"/>
      <c r="DP66" s="12"/>
      <c r="DQ66" s="12"/>
      <c r="DR66" s="12"/>
      <c r="DS66" s="12"/>
      <c r="DT66" s="12"/>
      <c r="DU66" s="12"/>
      <c r="DV66" s="12"/>
      <c r="DW66" s="12"/>
      <c r="DX66" s="12"/>
      <c r="DY66" s="12"/>
      <c r="DZ66" s="12"/>
      <c r="EA66" s="12"/>
      <c r="EB66" s="12"/>
      <c r="EC66" s="12"/>
      <c r="ED66" s="12"/>
      <c r="EE66" s="12"/>
      <c r="EF66" s="12"/>
      <c r="EG66" s="12"/>
      <c r="EH66" s="12"/>
      <c r="EI66" s="12"/>
      <c r="EJ66" s="12"/>
      <c r="EK66" s="12"/>
      <c r="EL66" s="12"/>
      <c r="EM66" s="12"/>
      <c r="EN66" s="12"/>
      <c r="EO66" s="12"/>
      <c r="EP66" s="12"/>
      <c r="EQ66" s="12"/>
      <c r="ER66" s="12"/>
      <c r="ES66" s="12"/>
      <c r="ET66" s="12"/>
      <c r="EU66" s="12"/>
      <c r="EV66" s="12"/>
      <c r="EW66" s="12"/>
      <c r="EX66" s="12"/>
      <c r="EY66" s="12"/>
      <c r="EZ66" s="12"/>
      <c r="FA66" s="12"/>
      <c r="FB66" s="12"/>
      <c r="FC66" s="12"/>
      <c r="FD66" s="12"/>
      <c r="FE66" s="12"/>
      <c r="FF66" s="12"/>
      <c r="FG66" s="12"/>
      <c r="FH66" s="12"/>
      <c r="FI66" s="12"/>
      <c r="FJ66" s="12"/>
      <c r="FK66" s="12"/>
      <c r="FL66" s="12"/>
      <c r="FM66" s="12"/>
      <c r="FN66" s="12"/>
      <c r="FO66" s="12"/>
      <c r="FP66" s="12"/>
      <c r="FQ66" s="12"/>
      <c r="FR66" s="12"/>
      <c r="FS66" s="12"/>
      <c r="FT66" s="12"/>
      <c r="FU66" s="12"/>
      <c r="FV66" s="12"/>
      <c r="FW66" s="12"/>
      <c r="FX66" s="12"/>
      <c r="FY66" s="12"/>
      <c r="FZ66" s="12"/>
      <c r="GA66" s="12"/>
      <c r="GB66" s="12"/>
      <c r="GC66" s="12"/>
      <c r="GD66" s="12"/>
      <c r="GE66" s="12"/>
      <c r="GF66" s="12"/>
      <c r="GG66" s="12"/>
      <c r="GH66" s="12"/>
      <c r="GI66" s="12"/>
      <c r="GJ66" s="12"/>
      <c r="GK66" s="12"/>
      <c r="GL66" s="12"/>
      <c r="GM66" s="12"/>
      <c r="GN66" s="12"/>
    </row>
    <row r="67" spans="1:196" s="503" customFormat="1" ht="20.25" customHeight="1" x14ac:dyDescent="0.5">
      <c r="A67" s="12"/>
      <c r="B67" s="264"/>
      <c r="C67" s="181"/>
      <c r="D67" s="453" t="s">
        <v>10</v>
      </c>
      <c r="E67" s="453"/>
      <c r="F67" s="453"/>
      <c r="G67" s="453"/>
      <c r="H67" s="453"/>
      <c r="I67" s="453"/>
      <c r="J67" s="453"/>
      <c r="K67" s="453"/>
      <c r="L67" s="453"/>
      <c r="M67" s="453"/>
      <c r="N67" s="453"/>
      <c r="O67" s="453"/>
      <c r="P67" s="453"/>
      <c r="Q67" s="453"/>
      <c r="R67" s="453"/>
      <c r="S67" s="453"/>
      <c r="T67" s="446"/>
      <c r="U67" s="454"/>
      <c r="V67" s="446"/>
      <c r="W67" s="266"/>
      <c r="X67" s="208"/>
      <c r="Y67" s="335"/>
      <c r="Z67" s="358"/>
      <c r="AA67" s="394" t="s">
        <v>286</v>
      </c>
      <c r="AB67" s="358">
        <f t="shared" si="4"/>
        <v>0</v>
      </c>
      <c r="AC67" s="394" t="s">
        <v>287</v>
      </c>
      <c r="AD67" s="358">
        <f t="shared" si="5"/>
        <v>0</v>
      </c>
      <c r="AE67" s="12"/>
      <c r="AF67" s="12"/>
      <c r="AG67" s="12"/>
      <c r="AH67" s="12"/>
      <c r="AI67" s="12"/>
      <c r="AJ67" s="12"/>
      <c r="AK67" s="12"/>
      <c r="AL67" s="12"/>
      <c r="AM67" s="12"/>
      <c r="AN67" s="12"/>
      <c r="AO67" s="12"/>
      <c r="AP67" s="12"/>
      <c r="AQ67" s="12"/>
      <c r="AR67" s="12"/>
      <c r="AS67" s="12"/>
      <c r="AT67" s="12"/>
      <c r="AU67" s="12"/>
      <c r="AV67" s="12"/>
      <c r="AW67" s="12"/>
      <c r="AX67" s="12"/>
      <c r="AY67" s="12"/>
      <c r="AZ67" s="12"/>
      <c r="BA67" s="12"/>
      <c r="BB67" s="12"/>
      <c r="BC67" s="12"/>
      <c r="BD67" s="12"/>
      <c r="BE67" s="12"/>
      <c r="BF67" s="12"/>
      <c r="BG67" s="12"/>
      <c r="BH67" s="12"/>
      <c r="BI67" s="12"/>
      <c r="BJ67" s="12"/>
      <c r="BK67" s="12"/>
      <c r="BL67" s="12"/>
      <c r="BM67" s="12"/>
      <c r="BN67" s="12"/>
      <c r="BO67" s="12"/>
      <c r="BP67" s="12"/>
      <c r="BQ67" s="12"/>
      <c r="BR67" s="12"/>
      <c r="BS67" s="12"/>
      <c r="BT67" s="12"/>
      <c r="BU67" s="12"/>
      <c r="BV67" s="12"/>
      <c r="BW67" s="12"/>
      <c r="BX67" s="12"/>
      <c r="BY67" s="12"/>
      <c r="BZ67" s="12"/>
      <c r="CA67" s="12"/>
      <c r="CB67" s="12"/>
      <c r="CC67" s="12"/>
      <c r="CD67" s="12"/>
      <c r="CE67" s="12"/>
      <c r="CF67" s="12"/>
      <c r="CG67" s="12"/>
      <c r="CH67" s="12"/>
      <c r="CI67" s="12"/>
      <c r="CJ67" s="12"/>
      <c r="CK67" s="12"/>
      <c r="CL67" s="12"/>
      <c r="CM67" s="12"/>
      <c r="CN67" s="12"/>
      <c r="CO67" s="12"/>
      <c r="CP67" s="12"/>
      <c r="CQ67" s="12"/>
      <c r="CR67" s="12"/>
      <c r="CS67" s="12"/>
      <c r="CT67" s="12"/>
      <c r="CU67" s="12"/>
      <c r="CV67" s="12"/>
      <c r="CW67" s="12"/>
      <c r="CX67" s="12"/>
      <c r="CY67" s="12"/>
      <c r="CZ67" s="12"/>
      <c r="DA67" s="12"/>
      <c r="DB67" s="12"/>
      <c r="DC67" s="12"/>
      <c r="DD67" s="12"/>
      <c r="DE67" s="12"/>
      <c r="DF67" s="12"/>
      <c r="DG67" s="12"/>
      <c r="DH67" s="12"/>
      <c r="DI67" s="12"/>
      <c r="DJ67" s="12"/>
      <c r="DK67" s="12"/>
      <c r="DL67" s="12"/>
      <c r="DM67" s="12"/>
      <c r="DN67" s="12"/>
      <c r="DO67" s="12"/>
      <c r="DP67" s="12"/>
      <c r="DQ67" s="12"/>
      <c r="DR67" s="12"/>
      <c r="DS67" s="12"/>
      <c r="DT67" s="12"/>
      <c r="DU67" s="12"/>
      <c r="DV67" s="12"/>
      <c r="DW67" s="12"/>
      <c r="DX67" s="12"/>
      <c r="DY67" s="12"/>
      <c r="DZ67" s="12"/>
      <c r="EA67" s="12"/>
      <c r="EB67" s="12"/>
      <c r="EC67" s="12"/>
      <c r="ED67" s="12"/>
      <c r="EE67" s="12"/>
      <c r="EF67" s="12"/>
      <c r="EG67" s="12"/>
      <c r="EH67" s="12"/>
      <c r="EI67" s="12"/>
      <c r="EJ67" s="12"/>
      <c r="EK67" s="12"/>
      <c r="EL67" s="12"/>
      <c r="EM67" s="12"/>
      <c r="EN67" s="12"/>
      <c r="EO67" s="12"/>
      <c r="EP67" s="12"/>
      <c r="EQ67" s="12"/>
      <c r="ER67" s="12"/>
      <c r="ES67" s="12"/>
      <c r="ET67" s="12"/>
      <c r="EU67" s="12"/>
      <c r="EV67" s="12"/>
      <c r="EW67" s="12"/>
      <c r="EX67" s="12"/>
      <c r="EY67" s="12"/>
      <c r="EZ67" s="12"/>
      <c r="FA67" s="12"/>
      <c r="FB67" s="12"/>
      <c r="FC67" s="12"/>
      <c r="FD67" s="12"/>
      <c r="FE67" s="12"/>
      <c r="FF67" s="12"/>
      <c r="FG67" s="12"/>
      <c r="FH67" s="12"/>
      <c r="FI67" s="12"/>
      <c r="FJ67" s="12"/>
      <c r="FK67" s="12"/>
      <c r="FL67" s="12"/>
      <c r="FM67" s="12"/>
      <c r="FN67" s="12"/>
      <c r="FO67" s="12"/>
      <c r="FP67" s="12"/>
      <c r="FQ67" s="12"/>
      <c r="FR67" s="12"/>
      <c r="FS67" s="12"/>
      <c r="FT67" s="12"/>
      <c r="FU67" s="12"/>
      <c r="FV67" s="12"/>
      <c r="FW67" s="12"/>
      <c r="FX67" s="12"/>
      <c r="FY67" s="12"/>
      <c r="FZ67" s="12"/>
      <c r="GA67" s="12"/>
      <c r="GB67" s="12"/>
      <c r="GC67" s="12"/>
      <c r="GD67" s="12"/>
      <c r="GE67" s="12"/>
      <c r="GF67" s="12"/>
      <c r="GG67" s="12"/>
      <c r="GH67" s="12"/>
      <c r="GI67" s="12"/>
      <c r="GJ67" s="12"/>
      <c r="GK67" s="12"/>
      <c r="GL67" s="12"/>
      <c r="GM67" s="12"/>
      <c r="GN67" s="12"/>
    </row>
    <row r="68" spans="1:196" s="503" customFormat="1" ht="20.25" customHeight="1" x14ac:dyDescent="0.5">
      <c r="A68" s="12"/>
      <c r="B68" s="264"/>
      <c r="C68" s="181"/>
      <c r="D68" s="453" t="s">
        <v>48</v>
      </c>
      <c r="E68" s="453"/>
      <c r="F68" s="453"/>
      <c r="G68" s="453"/>
      <c r="H68" s="453"/>
      <c r="I68" s="453"/>
      <c r="J68" s="453"/>
      <c r="K68" s="453"/>
      <c r="L68" s="453"/>
      <c r="M68" s="453"/>
      <c r="N68" s="453"/>
      <c r="O68" s="453"/>
      <c r="P68" s="453"/>
      <c r="Q68" s="453"/>
      <c r="R68" s="453"/>
      <c r="S68" s="453"/>
      <c r="T68" s="446"/>
      <c r="U68" s="454"/>
      <c r="V68" s="446"/>
      <c r="W68" s="266"/>
      <c r="X68" s="208"/>
      <c r="Y68" s="335"/>
      <c r="Z68" s="358"/>
      <c r="AA68" s="394" t="s">
        <v>288</v>
      </c>
      <c r="AB68" s="358">
        <f t="shared" si="4"/>
        <v>0</v>
      </c>
      <c r="AC68" s="394" t="s">
        <v>289</v>
      </c>
      <c r="AD68" s="358">
        <f t="shared" si="5"/>
        <v>0</v>
      </c>
      <c r="AE68" s="12"/>
      <c r="AF68" s="12"/>
      <c r="AG68" s="12"/>
      <c r="AH68" s="12"/>
      <c r="AI68" s="12"/>
      <c r="AJ68" s="12"/>
      <c r="AK68" s="12"/>
      <c r="AL68" s="12"/>
      <c r="AM68" s="12"/>
      <c r="AN68" s="12"/>
      <c r="AO68" s="12"/>
      <c r="AP68" s="12"/>
      <c r="AQ68" s="12"/>
      <c r="AR68" s="12"/>
      <c r="AS68" s="12"/>
      <c r="AT68" s="12"/>
      <c r="AU68" s="12"/>
      <c r="AV68" s="12"/>
      <c r="AW68" s="12"/>
      <c r="AX68" s="12"/>
      <c r="AY68" s="12"/>
      <c r="AZ68" s="12"/>
      <c r="BA68" s="12"/>
      <c r="BB68" s="12"/>
      <c r="BC68" s="12"/>
      <c r="BD68" s="12"/>
      <c r="BE68" s="12"/>
      <c r="BF68" s="12"/>
      <c r="BG68" s="12"/>
      <c r="BH68" s="12"/>
      <c r="BI68" s="12"/>
      <c r="BJ68" s="12"/>
      <c r="BK68" s="12"/>
      <c r="BL68" s="12"/>
      <c r="BM68" s="12"/>
      <c r="BN68" s="12"/>
      <c r="BO68" s="12"/>
      <c r="BP68" s="12"/>
      <c r="BQ68" s="12"/>
      <c r="BR68" s="12"/>
      <c r="BS68" s="12"/>
      <c r="BT68" s="12"/>
      <c r="BU68" s="12"/>
      <c r="BV68" s="12"/>
      <c r="BW68" s="12"/>
      <c r="BX68" s="12"/>
      <c r="BY68" s="12"/>
      <c r="BZ68" s="12"/>
      <c r="CA68" s="12"/>
      <c r="CB68" s="12"/>
      <c r="CC68" s="12"/>
      <c r="CD68" s="12"/>
      <c r="CE68" s="12"/>
      <c r="CF68" s="12"/>
      <c r="CG68" s="12"/>
      <c r="CH68" s="12"/>
      <c r="CI68" s="12"/>
      <c r="CJ68" s="12"/>
      <c r="CK68" s="12"/>
      <c r="CL68" s="12"/>
      <c r="CM68" s="12"/>
      <c r="CN68" s="12"/>
      <c r="CO68" s="12"/>
      <c r="CP68" s="12"/>
      <c r="CQ68" s="12"/>
      <c r="CR68" s="12"/>
      <c r="CS68" s="12"/>
      <c r="CT68" s="12"/>
      <c r="CU68" s="12"/>
      <c r="CV68" s="12"/>
      <c r="CW68" s="12"/>
      <c r="CX68" s="12"/>
      <c r="CY68" s="12"/>
      <c r="CZ68" s="12"/>
      <c r="DA68" s="12"/>
      <c r="DB68" s="12"/>
      <c r="DC68" s="12"/>
      <c r="DD68" s="12"/>
      <c r="DE68" s="12"/>
      <c r="DF68" s="12"/>
      <c r="DG68" s="12"/>
      <c r="DH68" s="12"/>
      <c r="DI68" s="12"/>
      <c r="DJ68" s="12"/>
      <c r="DK68" s="12"/>
      <c r="DL68" s="12"/>
      <c r="DM68" s="12"/>
      <c r="DN68" s="12"/>
      <c r="DO68" s="12"/>
      <c r="DP68" s="12"/>
      <c r="DQ68" s="12"/>
      <c r="DR68" s="12"/>
      <c r="DS68" s="12"/>
      <c r="DT68" s="12"/>
      <c r="DU68" s="12"/>
      <c r="DV68" s="12"/>
      <c r="DW68" s="12"/>
      <c r="DX68" s="12"/>
      <c r="DY68" s="12"/>
      <c r="DZ68" s="12"/>
      <c r="EA68" s="12"/>
      <c r="EB68" s="12"/>
      <c r="EC68" s="12"/>
      <c r="ED68" s="12"/>
      <c r="EE68" s="12"/>
      <c r="EF68" s="12"/>
      <c r="EG68" s="12"/>
      <c r="EH68" s="12"/>
      <c r="EI68" s="12"/>
      <c r="EJ68" s="12"/>
      <c r="EK68" s="12"/>
      <c r="EL68" s="12"/>
      <c r="EM68" s="12"/>
      <c r="EN68" s="12"/>
      <c r="EO68" s="12"/>
      <c r="EP68" s="12"/>
      <c r="EQ68" s="12"/>
      <c r="ER68" s="12"/>
      <c r="ES68" s="12"/>
      <c r="ET68" s="12"/>
      <c r="EU68" s="12"/>
      <c r="EV68" s="12"/>
      <c r="EW68" s="12"/>
      <c r="EX68" s="12"/>
      <c r="EY68" s="12"/>
      <c r="EZ68" s="12"/>
      <c r="FA68" s="12"/>
      <c r="FB68" s="12"/>
      <c r="FC68" s="12"/>
      <c r="FD68" s="12"/>
      <c r="FE68" s="12"/>
      <c r="FF68" s="12"/>
      <c r="FG68" s="12"/>
      <c r="FH68" s="12"/>
      <c r="FI68" s="12"/>
      <c r="FJ68" s="12"/>
      <c r="FK68" s="12"/>
      <c r="FL68" s="12"/>
      <c r="FM68" s="12"/>
      <c r="FN68" s="12"/>
      <c r="FO68" s="12"/>
      <c r="FP68" s="12"/>
      <c r="FQ68" s="12"/>
      <c r="FR68" s="12"/>
      <c r="FS68" s="12"/>
      <c r="FT68" s="12"/>
      <c r="FU68" s="12"/>
      <c r="FV68" s="12"/>
      <c r="FW68" s="12"/>
      <c r="FX68" s="12"/>
      <c r="FY68" s="12"/>
      <c r="FZ68" s="12"/>
      <c r="GA68" s="12"/>
      <c r="GB68" s="12"/>
      <c r="GC68" s="12"/>
      <c r="GD68" s="12"/>
      <c r="GE68" s="12"/>
      <c r="GF68" s="12"/>
      <c r="GG68" s="12"/>
      <c r="GH68" s="12"/>
      <c r="GI68" s="12"/>
      <c r="GJ68" s="12"/>
      <c r="GK68" s="12"/>
      <c r="GL68" s="12"/>
      <c r="GM68" s="12"/>
      <c r="GN68" s="12"/>
    </row>
    <row r="69" spans="1:196" s="503" customFormat="1" ht="20.25" customHeight="1" x14ac:dyDescent="0.5">
      <c r="A69" s="12"/>
      <c r="B69" s="264"/>
      <c r="C69" s="181"/>
      <c r="D69" s="453" t="s">
        <v>9</v>
      </c>
      <c r="E69" s="453"/>
      <c r="F69" s="453"/>
      <c r="G69" s="453"/>
      <c r="H69" s="453"/>
      <c r="I69" s="453"/>
      <c r="J69" s="453"/>
      <c r="K69" s="453"/>
      <c r="L69" s="453"/>
      <c r="M69" s="453"/>
      <c r="N69" s="453"/>
      <c r="O69" s="453"/>
      <c r="P69" s="453"/>
      <c r="Q69" s="453"/>
      <c r="R69" s="453"/>
      <c r="S69" s="453"/>
      <c r="T69" s="446"/>
      <c r="U69" s="454"/>
      <c r="V69" s="446"/>
      <c r="W69" s="266"/>
      <c r="X69" s="208"/>
      <c r="Y69" s="335"/>
      <c r="Z69" s="358"/>
      <c r="AA69" s="394" t="s">
        <v>290</v>
      </c>
      <c r="AB69" s="358">
        <f t="shared" si="4"/>
        <v>0</v>
      </c>
      <c r="AC69" s="394" t="s">
        <v>291</v>
      </c>
      <c r="AD69" s="358">
        <f t="shared" si="5"/>
        <v>0</v>
      </c>
      <c r="AE69" s="12"/>
      <c r="AF69" s="12"/>
      <c r="AG69" s="12"/>
      <c r="AH69" s="12"/>
      <c r="AI69" s="12"/>
      <c r="AJ69" s="12"/>
      <c r="AK69" s="12"/>
      <c r="AL69" s="12"/>
      <c r="AM69" s="12"/>
      <c r="AN69" s="12"/>
      <c r="AO69" s="12"/>
      <c r="AP69" s="12"/>
      <c r="AQ69" s="12"/>
      <c r="AR69" s="12"/>
      <c r="AS69" s="12"/>
      <c r="AT69" s="12"/>
      <c r="AU69" s="12"/>
      <c r="AV69" s="12"/>
      <c r="AW69" s="12"/>
      <c r="AX69" s="12"/>
      <c r="AY69" s="12"/>
      <c r="AZ69" s="12"/>
      <c r="BA69" s="12"/>
      <c r="BB69" s="12"/>
      <c r="BC69" s="12"/>
      <c r="BD69" s="12"/>
      <c r="BE69" s="12"/>
      <c r="BF69" s="12"/>
      <c r="BG69" s="12"/>
      <c r="BH69" s="12"/>
      <c r="BI69" s="12"/>
      <c r="BJ69" s="12"/>
      <c r="BK69" s="12"/>
      <c r="BL69" s="12"/>
      <c r="BM69" s="12"/>
      <c r="BN69" s="12"/>
      <c r="BO69" s="12"/>
      <c r="BP69" s="12"/>
      <c r="BQ69" s="12"/>
      <c r="BR69" s="12"/>
      <c r="BS69" s="12"/>
      <c r="BT69" s="12"/>
      <c r="BU69" s="12"/>
      <c r="BV69" s="12"/>
      <c r="BW69" s="12"/>
      <c r="BX69" s="12"/>
      <c r="BY69" s="12"/>
      <c r="BZ69" s="12"/>
      <c r="CA69" s="12"/>
      <c r="CB69" s="12"/>
      <c r="CC69" s="12"/>
      <c r="CD69" s="12"/>
      <c r="CE69" s="12"/>
      <c r="CF69" s="12"/>
      <c r="CG69" s="12"/>
      <c r="CH69" s="12"/>
      <c r="CI69" s="12"/>
      <c r="CJ69" s="12"/>
      <c r="CK69" s="12"/>
      <c r="CL69" s="12"/>
      <c r="CM69" s="12"/>
      <c r="CN69" s="12"/>
      <c r="CO69" s="12"/>
      <c r="CP69" s="12"/>
      <c r="CQ69" s="12"/>
      <c r="CR69" s="12"/>
      <c r="CS69" s="12"/>
      <c r="CT69" s="12"/>
      <c r="CU69" s="12"/>
      <c r="CV69" s="12"/>
      <c r="CW69" s="12"/>
      <c r="CX69" s="12"/>
      <c r="CY69" s="12"/>
      <c r="CZ69" s="12"/>
      <c r="DA69" s="12"/>
      <c r="DB69" s="12"/>
      <c r="DC69" s="12"/>
      <c r="DD69" s="12"/>
      <c r="DE69" s="12"/>
      <c r="DF69" s="12"/>
      <c r="DG69" s="12"/>
      <c r="DH69" s="12"/>
      <c r="DI69" s="12"/>
      <c r="DJ69" s="12"/>
      <c r="DK69" s="12"/>
      <c r="DL69" s="12"/>
      <c r="DM69" s="12"/>
      <c r="DN69" s="12"/>
      <c r="DO69" s="12"/>
      <c r="DP69" s="12"/>
      <c r="DQ69" s="12"/>
      <c r="DR69" s="12"/>
      <c r="DS69" s="12"/>
      <c r="DT69" s="12"/>
      <c r="DU69" s="12"/>
      <c r="DV69" s="12"/>
      <c r="DW69" s="12"/>
      <c r="DX69" s="12"/>
      <c r="DY69" s="12"/>
      <c r="DZ69" s="12"/>
      <c r="EA69" s="12"/>
      <c r="EB69" s="12"/>
      <c r="EC69" s="12"/>
      <c r="ED69" s="12"/>
      <c r="EE69" s="12"/>
      <c r="EF69" s="12"/>
      <c r="EG69" s="12"/>
      <c r="EH69" s="12"/>
      <c r="EI69" s="12"/>
      <c r="EJ69" s="12"/>
      <c r="EK69" s="12"/>
      <c r="EL69" s="12"/>
      <c r="EM69" s="12"/>
      <c r="EN69" s="12"/>
      <c r="EO69" s="12"/>
      <c r="EP69" s="12"/>
      <c r="EQ69" s="12"/>
      <c r="ER69" s="12"/>
      <c r="ES69" s="12"/>
      <c r="ET69" s="12"/>
      <c r="EU69" s="12"/>
      <c r="EV69" s="12"/>
      <c r="EW69" s="12"/>
      <c r="EX69" s="12"/>
      <c r="EY69" s="12"/>
      <c r="EZ69" s="12"/>
      <c r="FA69" s="12"/>
      <c r="FB69" s="12"/>
      <c r="FC69" s="12"/>
      <c r="FD69" s="12"/>
      <c r="FE69" s="12"/>
      <c r="FF69" s="12"/>
      <c r="FG69" s="12"/>
      <c r="FH69" s="12"/>
      <c r="FI69" s="12"/>
      <c r="FJ69" s="12"/>
      <c r="FK69" s="12"/>
      <c r="FL69" s="12"/>
      <c r="FM69" s="12"/>
      <c r="FN69" s="12"/>
      <c r="FO69" s="12"/>
      <c r="FP69" s="12"/>
      <c r="FQ69" s="12"/>
      <c r="FR69" s="12"/>
      <c r="FS69" s="12"/>
      <c r="FT69" s="12"/>
      <c r="FU69" s="12"/>
      <c r="FV69" s="12"/>
      <c r="FW69" s="12"/>
      <c r="FX69" s="12"/>
      <c r="FY69" s="12"/>
      <c r="FZ69" s="12"/>
      <c r="GA69" s="12"/>
      <c r="GB69" s="12"/>
      <c r="GC69" s="12"/>
      <c r="GD69" s="12"/>
      <c r="GE69" s="12"/>
      <c r="GF69" s="12"/>
      <c r="GG69" s="12"/>
      <c r="GH69" s="12"/>
      <c r="GI69" s="12"/>
      <c r="GJ69" s="12"/>
      <c r="GK69" s="12"/>
      <c r="GL69" s="12"/>
      <c r="GM69" s="12"/>
      <c r="GN69" s="12"/>
    </row>
    <row r="70" spans="1:196" s="503" customFormat="1" ht="20.25" customHeight="1" x14ac:dyDescent="0.5">
      <c r="A70" s="12"/>
      <c r="B70" s="264"/>
      <c r="C70" s="181"/>
      <c r="D70" s="452" t="s">
        <v>40</v>
      </c>
      <c r="E70" s="453"/>
      <c r="F70" s="453"/>
      <c r="G70" s="453"/>
      <c r="H70" s="453"/>
      <c r="I70" s="453"/>
      <c r="J70" s="453"/>
      <c r="K70" s="453"/>
      <c r="L70" s="453"/>
      <c r="M70" s="453"/>
      <c r="N70" s="453"/>
      <c r="O70" s="453"/>
      <c r="P70" s="453"/>
      <c r="Q70" s="453"/>
      <c r="R70" s="453"/>
      <c r="S70" s="453"/>
      <c r="T70" s="446"/>
      <c r="U70" s="454"/>
      <c r="V70" s="446"/>
      <c r="W70" s="266"/>
      <c r="X70" s="208"/>
      <c r="Y70" s="335"/>
      <c r="Z70" s="358"/>
      <c r="AA70" s="394" t="s">
        <v>292</v>
      </c>
      <c r="AB70" s="358">
        <f t="shared" si="4"/>
        <v>0</v>
      </c>
      <c r="AC70" s="394" t="s">
        <v>293</v>
      </c>
      <c r="AD70" s="358">
        <f t="shared" si="5"/>
        <v>0</v>
      </c>
      <c r="AE70" s="12"/>
      <c r="AF70" s="12"/>
      <c r="AG70" s="12"/>
      <c r="AH70" s="12"/>
      <c r="AI70" s="12"/>
      <c r="AJ70" s="12"/>
      <c r="AK70" s="12"/>
      <c r="AL70" s="12"/>
      <c r="AM70" s="12"/>
      <c r="AN70" s="12"/>
      <c r="AO70" s="12"/>
      <c r="AP70" s="12"/>
      <c r="AQ70" s="12"/>
      <c r="AR70" s="12"/>
      <c r="AS70" s="12"/>
      <c r="AT70" s="12"/>
      <c r="AU70" s="12"/>
      <c r="AV70" s="12"/>
      <c r="AW70" s="12"/>
      <c r="AX70" s="12"/>
      <c r="AY70" s="12"/>
      <c r="AZ70" s="12"/>
      <c r="BA70" s="12"/>
      <c r="BB70" s="12"/>
      <c r="BC70" s="12"/>
      <c r="BD70" s="12"/>
      <c r="BE70" s="12"/>
      <c r="BF70" s="12"/>
      <c r="BG70" s="12"/>
      <c r="BH70" s="12"/>
      <c r="BI70" s="12"/>
      <c r="BJ70" s="12"/>
      <c r="BK70" s="12"/>
      <c r="BL70" s="12"/>
      <c r="BM70" s="12"/>
      <c r="BN70" s="12"/>
      <c r="BO70" s="12"/>
      <c r="BP70" s="12"/>
      <c r="BQ70" s="12"/>
      <c r="BR70" s="12"/>
      <c r="BS70" s="12"/>
      <c r="BT70" s="12"/>
      <c r="BU70" s="12"/>
      <c r="BV70" s="12"/>
      <c r="BW70" s="12"/>
      <c r="BX70" s="12"/>
      <c r="BY70" s="12"/>
      <c r="BZ70" s="12"/>
      <c r="CA70" s="12"/>
      <c r="CB70" s="12"/>
      <c r="CC70" s="12"/>
      <c r="CD70" s="12"/>
      <c r="CE70" s="12"/>
      <c r="CF70" s="12"/>
      <c r="CG70" s="12"/>
      <c r="CH70" s="12"/>
      <c r="CI70" s="12"/>
      <c r="CJ70" s="12"/>
      <c r="CK70" s="12"/>
      <c r="CL70" s="12"/>
      <c r="CM70" s="12"/>
      <c r="CN70" s="12"/>
      <c r="CO70" s="12"/>
      <c r="CP70" s="12"/>
      <c r="CQ70" s="12"/>
      <c r="CR70" s="12"/>
      <c r="CS70" s="12"/>
      <c r="CT70" s="12"/>
      <c r="CU70" s="12"/>
      <c r="CV70" s="12"/>
      <c r="CW70" s="12"/>
      <c r="CX70" s="12"/>
      <c r="CY70" s="12"/>
      <c r="CZ70" s="12"/>
      <c r="DA70" s="12"/>
      <c r="DB70" s="12"/>
      <c r="DC70" s="12"/>
      <c r="DD70" s="12"/>
      <c r="DE70" s="12"/>
      <c r="DF70" s="12"/>
      <c r="DG70" s="12"/>
      <c r="DH70" s="12"/>
      <c r="DI70" s="12"/>
      <c r="DJ70" s="12"/>
      <c r="DK70" s="12"/>
      <c r="DL70" s="12"/>
      <c r="DM70" s="12"/>
      <c r="DN70" s="12"/>
      <c r="DO70" s="12"/>
      <c r="DP70" s="12"/>
      <c r="DQ70" s="12"/>
      <c r="DR70" s="12"/>
      <c r="DS70" s="12"/>
      <c r="DT70" s="12"/>
      <c r="DU70" s="12"/>
      <c r="DV70" s="12"/>
      <c r="DW70" s="12"/>
      <c r="DX70" s="12"/>
      <c r="DY70" s="12"/>
      <c r="DZ70" s="12"/>
      <c r="EA70" s="12"/>
      <c r="EB70" s="12"/>
      <c r="EC70" s="12"/>
      <c r="ED70" s="12"/>
      <c r="EE70" s="12"/>
      <c r="EF70" s="12"/>
      <c r="EG70" s="12"/>
      <c r="EH70" s="12"/>
      <c r="EI70" s="12"/>
      <c r="EJ70" s="12"/>
      <c r="EK70" s="12"/>
      <c r="EL70" s="12"/>
      <c r="EM70" s="12"/>
      <c r="EN70" s="12"/>
      <c r="EO70" s="12"/>
      <c r="EP70" s="12"/>
      <c r="EQ70" s="12"/>
      <c r="ER70" s="12"/>
      <c r="ES70" s="12"/>
      <c r="ET70" s="12"/>
      <c r="EU70" s="12"/>
      <c r="EV70" s="12"/>
      <c r="EW70" s="12"/>
      <c r="EX70" s="12"/>
      <c r="EY70" s="12"/>
      <c r="EZ70" s="12"/>
      <c r="FA70" s="12"/>
      <c r="FB70" s="12"/>
      <c r="FC70" s="12"/>
      <c r="FD70" s="12"/>
      <c r="FE70" s="12"/>
      <c r="FF70" s="12"/>
      <c r="FG70" s="12"/>
      <c r="FH70" s="12"/>
      <c r="FI70" s="12"/>
      <c r="FJ70" s="12"/>
      <c r="FK70" s="12"/>
      <c r="FL70" s="12"/>
      <c r="FM70" s="12"/>
      <c r="FN70" s="12"/>
      <c r="FO70" s="12"/>
      <c r="FP70" s="12"/>
      <c r="FQ70" s="12"/>
      <c r="FR70" s="12"/>
      <c r="FS70" s="12"/>
      <c r="FT70" s="12"/>
      <c r="FU70" s="12"/>
      <c r="FV70" s="12"/>
      <c r="FW70" s="12"/>
      <c r="FX70" s="12"/>
      <c r="FY70" s="12"/>
      <c r="FZ70" s="12"/>
      <c r="GA70" s="12"/>
      <c r="GB70" s="12"/>
      <c r="GC70" s="12"/>
      <c r="GD70" s="12"/>
      <c r="GE70" s="12"/>
      <c r="GF70" s="12"/>
      <c r="GG70" s="12"/>
      <c r="GH70" s="12"/>
      <c r="GI70" s="12"/>
      <c r="GJ70" s="12"/>
      <c r="GK70" s="12"/>
      <c r="GL70" s="12"/>
      <c r="GM70" s="12"/>
      <c r="GN70" s="12"/>
    </row>
    <row r="71" spans="1:196" s="503" customFormat="1" ht="20.25" customHeight="1" x14ac:dyDescent="0.5">
      <c r="A71" s="12"/>
      <c r="B71" s="264"/>
      <c r="C71" s="181"/>
      <c r="D71" s="452" t="s">
        <v>416</v>
      </c>
      <c r="E71" s="453"/>
      <c r="F71" s="453"/>
      <c r="G71" s="453"/>
      <c r="H71" s="453"/>
      <c r="I71" s="453"/>
      <c r="J71" s="453"/>
      <c r="K71" s="453"/>
      <c r="L71" s="453"/>
      <c r="M71" s="453"/>
      <c r="N71" s="453"/>
      <c r="O71" s="453"/>
      <c r="P71" s="453"/>
      <c r="Q71" s="453"/>
      <c r="R71" s="453"/>
      <c r="S71" s="453"/>
      <c r="T71" s="446"/>
      <c r="U71" s="454"/>
      <c r="V71" s="446"/>
      <c r="W71" s="266"/>
      <c r="X71" s="208"/>
      <c r="Y71" s="335"/>
      <c r="Z71" s="358"/>
      <c r="AA71" s="394" t="s">
        <v>294</v>
      </c>
      <c r="AB71" s="358">
        <f t="shared" si="4"/>
        <v>0</v>
      </c>
      <c r="AC71" s="394" t="s">
        <v>295</v>
      </c>
      <c r="AD71" s="358">
        <f t="shared" si="5"/>
        <v>0</v>
      </c>
      <c r="AE71" s="12"/>
      <c r="AF71" s="12"/>
      <c r="AG71" s="12"/>
      <c r="AH71" s="12"/>
      <c r="AI71" s="12"/>
      <c r="AJ71" s="12"/>
      <c r="AK71" s="12"/>
      <c r="AL71" s="12"/>
      <c r="AM71" s="12"/>
      <c r="AN71" s="12"/>
      <c r="AO71" s="12"/>
      <c r="AP71" s="12"/>
      <c r="AQ71" s="12"/>
      <c r="AR71" s="12"/>
      <c r="AS71" s="12"/>
      <c r="AT71" s="12"/>
      <c r="AU71" s="12"/>
      <c r="AV71" s="12"/>
      <c r="AW71" s="12"/>
      <c r="AX71" s="12"/>
      <c r="AY71" s="12"/>
      <c r="AZ71" s="12"/>
      <c r="BA71" s="12"/>
      <c r="BB71" s="12"/>
      <c r="BC71" s="12"/>
      <c r="BD71" s="12"/>
      <c r="BE71" s="12"/>
      <c r="BF71" s="12"/>
      <c r="BG71" s="12"/>
      <c r="BH71" s="12"/>
      <c r="BI71" s="12"/>
      <c r="BJ71" s="12"/>
      <c r="BK71" s="12"/>
      <c r="BL71" s="12"/>
      <c r="BM71" s="12"/>
      <c r="BN71" s="12"/>
      <c r="BO71" s="12"/>
      <c r="BP71" s="12"/>
      <c r="BQ71" s="12"/>
      <c r="BR71" s="12"/>
      <c r="BS71" s="12"/>
      <c r="BT71" s="12"/>
      <c r="BU71" s="12"/>
      <c r="BV71" s="12"/>
      <c r="BW71" s="12"/>
      <c r="BX71" s="12"/>
      <c r="BY71" s="12"/>
      <c r="BZ71" s="12"/>
      <c r="CA71" s="12"/>
      <c r="CB71" s="12"/>
      <c r="CC71" s="12"/>
      <c r="CD71" s="12"/>
      <c r="CE71" s="12"/>
      <c r="CF71" s="12"/>
      <c r="CG71" s="12"/>
      <c r="CH71" s="12"/>
      <c r="CI71" s="12"/>
      <c r="CJ71" s="12"/>
      <c r="CK71" s="12"/>
      <c r="CL71" s="12"/>
      <c r="CM71" s="12"/>
      <c r="CN71" s="12"/>
      <c r="CO71" s="12"/>
      <c r="CP71" s="12"/>
      <c r="CQ71" s="12"/>
      <c r="CR71" s="12"/>
      <c r="CS71" s="12"/>
      <c r="CT71" s="12"/>
      <c r="CU71" s="12"/>
      <c r="CV71" s="12"/>
      <c r="CW71" s="12"/>
      <c r="CX71" s="12"/>
      <c r="CY71" s="12"/>
      <c r="CZ71" s="12"/>
      <c r="DA71" s="12"/>
      <c r="DB71" s="12"/>
      <c r="DC71" s="12"/>
      <c r="DD71" s="12"/>
      <c r="DE71" s="12"/>
      <c r="DF71" s="12"/>
      <c r="DG71" s="12"/>
      <c r="DH71" s="12"/>
      <c r="DI71" s="12"/>
      <c r="DJ71" s="12"/>
      <c r="DK71" s="12"/>
      <c r="DL71" s="12"/>
      <c r="DM71" s="12"/>
      <c r="DN71" s="12"/>
      <c r="DO71" s="12"/>
      <c r="DP71" s="12"/>
      <c r="DQ71" s="12"/>
      <c r="DR71" s="12"/>
      <c r="DS71" s="12"/>
      <c r="DT71" s="12"/>
      <c r="DU71" s="12"/>
      <c r="DV71" s="12"/>
      <c r="DW71" s="12"/>
      <c r="DX71" s="12"/>
      <c r="DY71" s="12"/>
      <c r="DZ71" s="12"/>
      <c r="EA71" s="12"/>
      <c r="EB71" s="12"/>
      <c r="EC71" s="12"/>
      <c r="ED71" s="12"/>
      <c r="EE71" s="12"/>
      <c r="EF71" s="12"/>
      <c r="EG71" s="12"/>
      <c r="EH71" s="12"/>
      <c r="EI71" s="12"/>
      <c r="EJ71" s="12"/>
      <c r="EK71" s="12"/>
      <c r="EL71" s="12"/>
      <c r="EM71" s="12"/>
      <c r="EN71" s="12"/>
      <c r="EO71" s="12"/>
      <c r="EP71" s="12"/>
      <c r="EQ71" s="12"/>
      <c r="ER71" s="12"/>
      <c r="ES71" s="12"/>
      <c r="ET71" s="12"/>
      <c r="EU71" s="12"/>
      <c r="EV71" s="12"/>
      <c r="EW71" s="12"/>
      <c r="EX71" s="12"/>
      <c r="EY71" s="12"/>
      <c r="EZ71" s="12"/>
      <c r="FA71" s="12"/>
      <c r="FB71" s="12"/>
      <c r="FC71" s="12"/>
      <c r="FD71" s="12"/>
      <c r="FE71" s="12"/>
      <c r="FF71" s="12"/>
      <c r="FG71" s="12"/>
      <c r="FH71" s="12"/>
      <c r="FI71" s="12"/>
      <c r="FJ71" s="12"/>
      <c r="FK71" s="12"/>
      <c r="FL71" s="12"/>
      <c r="FM71" s="12"/>
      <c r="FN71" s="12"/>
      <c r="FO71" s="12"/>
      <c r="FP71" s="12"/>
      <c r="FQ71" s="12"/>
      <c r="FR71" s="12"/>
      <c r="FS71" s="12"/>
      <c r="FT71" s="12"/>
      <c r="FU71" s="12"/>
      <c r="FV71" s="12"/>
      <c r="FW71" s="12"/>
      <c r="FX71" s="12"/>
      <c r="FY71" s="12"/>
      <c r="FZ71" s="12"/>
      <c r="GA71" s="12"/>
      <c r="GB71" s="12"/>
      <c r="GC71" s="12"/>
      <c r="GD71" s="12"/>
      <c r="GE71" s="12"/>
      <c r="GF71" s="12"/>
      <c r="GG71" s="12"/>
      <c r="GH71" s="12"/>
      <c r="GI71" s="12"/>
      <c r="GJ71" s="12"/>
      <c r="GK71" s="12"/>
      <c r="GL71" s="12"/>
      <c r="GM71" s="12"/>
      <c r="GN71" s="12"/>
    </row>
    <row r="72" spans="1:196" s="503" customFormat="1" ht="20.25" customHeight="1" x14ac:dyDescent="0.5">
      <c r="A72" s="12"/>
      <c r="B72" s="264"/>
      <c r="C72" s="265"/>
      <c r="D72" s="183"/>
      <c r="E72" s="181"/>
      <c r="F72" s="181"/>
      <c r="G72" s="181"/>
      <c r="H72" s="181"/>
      <c r="I72" s="181"/>
      <c r="J72" s="181"/>
      <c r="K72" s="181"/>
      <c r="L72" s="181"/>
      <c r="M72" s="181"/>
      <c r="N72" s="181"/>
      <c r="O72" s="181"/>
      <c r="P72" s="181"/>
      <c r="Q72" s="181"/>
      <c r="R72" s="181"/>
      <c r="S72" s="181"/>
      <c r="T72" s="181"/>
      <c r="U72" s="182"/>
      <c r="V72" s="181"/>
      <c r="W72" s="266"/>
      <c r="X72" s="208"/>
      <c r="Y72" s="335"/>
      <c r="Z72" s="358"/>
      <c r="AA72" s="394"/>
      <c r="AB72" s="358"/>
      <c r="AC72" s="394"/>
      <c r="AD72" s="358"/>
      <c r="AE72" s="12"/>
      <c r="AF72" s="12"/>
      <c r="AG72" s="12"/>
      <c r="AH72" s="12"/>
      <c r="AI72" s="12"/>
      <c r="AJ72" s="12"/>
      <c r="AK72" s="12"/>
      <c r="AL72" s="12"/>
      <c r="AM72" s="12"/>
      <c r="AN72" s="12"/>
      <c r="AO72" s="12"/>
      <c r="AP72" s="12"/>
      <c r="AQ72" s="12"/>
      <c r="AR72" s="12"/>
      <c r="AS72" s="12"/>
      <c r="AT72" s="12"/>
      <c r="AU72" s="12"/>
      <c r="AV72" s="12"/>
      <c r="AW72" s="12"/>
      <c r="AX72" s="12"/>
      <c r="AY72" s="12"/>
      <c r="AZ72" s="12"/>
      <c r="BA72" s="12"/>
      <c r="BB72" s="12"/>
      <c r="BC72" s="12"/>
      <c r="BD72" s="12"/>
      <c r="BE72" s="12"/>
      <c r="BF72" s="12"/>
      <c r="BG72" s="12"/>
      <c r="BH72" s="12"/>
      <c r="BI72" s="12"/>
      <c r="BJ72" s="12"/>
      <c r="BK72" s="12"/>
      <c r="BL72" s="12"/>
      <c r="BM72" s="12"/>
      <c r="BN72" s="12"/>
      <c r="BO72" s="12"/>
      <c r="BP72" s="12"/>
      <c r="BQ72" s="12"/>
      <c r="BR72" s="12"/>
      <c r="BS72" s="12"/>
      <c r="BT72" s="12"/>
      <c r="BU72" s="12"/>
      <c r="BV72" s="12"/>
      <c r="BW72" s="12"/>
      <c r="BX72" s="12"/>
      <c r="BY72" s="12"/>
      <c r="BZ72" s="12"/>
      <c r="CA72" s="12"/>
      <c r="CB72" s="12"/>
      <c r="CC72" s="12"/>
      <c r="CD72" s="12"/>
      <c r="CE72" s="12"/>
      <c r="CF72" s="12"/>
      <c r="CG72" s="12"/>
      <c r="CH72" s="12"/>
      <c r="CI72" s="12"/>
      <c r="CJ72" s="12"/>
      <c r="CK72" s="12"/>
      <c r="CL72" s="12"/>
      <c r="CM72" s="12"/>
      <c r="CN72" s="12"/>
      <c r="CO72" s="12"/>
      <c r="CP72" s="12"/>
      <c r="CQ72" s="12"/>
      <c r="CR72" s="12"/>
      <c r="CS72" s="12"/>
      <c r="CT72" s="12"/>
      <c r="CU72" s="12"/>
      <c r="CV72" s="12"/>
      <c r="CW72" s="12"/>
      <c r="CX72" s="12"/>
      <c r="CY72" s="12"/>
      <c r="CZ72" s="12"/>
      <c r="DA72" s="12"/>
      <c r="DB72" s="12"/>
      <c r="DC72" s="12"/>
      <c r="DD72" s="12"/>
      <c r="DE72" s="12"/>
      <c r="DF72" s="12"/>
      <c r="DG72" s="12"/>
      <c r="DH72" s="12"/>
      <c r="DI72" s="12"/>
      <c r="DJ72" s="12"/>
      <c r="DK72" s="12"/>
      <c r="DL72" s="12"/>
      <c r="DM72" s="12"/>
      <c r="DN72" s="12"/>
      <c r="DO72" s="12"/>
      <c r="DP72" s="12"/>
      <c r="DQ72" s="12"/>
      <c r="DR72" s="12"/>
      <c r="DS72" s="12"/>
      <c r="DT72" s="12"/>
      <c r="DU72" s="12"/>
      <c r="DV72" s="12"/>
      <c r="DW72" s="12"/>
      <c r="DX72" s="12"/>
      <c r="DY72" s="12"/>
      <c r="DZ72" s="12"/>
      <c r="EA72" s="12"/>
      <c r="EB72" s="12"/>
      <c r="EC72" s="12"/>
      <c r="ED72" s="12"/>
      <c r="EE72" s="12"/>
      <c r="EF72" s="12"/>
      <c r="EG72" s="12"/>
      <c r="EH72" s="12"/>
      <c r="EI72" s="12"/>
      <c r="EJ72" s="12"/>
      <c r="EK72" s="12"/>
      <c r="EL72" s="12"/>
      <c r="EM72" s="12"/>
      <c r="EN72" s="12"/>
      <c r="EO72" s="12"/>
      <c r="EP72" s="12"/>
      <c r="EQ72" s="12"/>
      <c r="ER72" s="12"/>
      <c r="ES72" s="12"/>
      <c r="ET72" s="12"/>
      <c r="EU72" s="12"/>
      <c r="EV72" s="12"/>
      <c r="EW72" s="12"/>
      <c r="EX72" s="12"/>
      <c r="EY72" s="12"/>
      <c r="EZ72" s="12"/>
      <c r="FA72" s="12"/>
      <c r="FB72" s="12"/>
      <c r="FC72" s="12"/>
      <c r="FD72" s="12"/>
      <c r="FE72" s="12"/>
      <c r="FF72" s="12"/>
      <c r="FG72" s="12"/>
      <c r="FH72" s="12"/>
      <c r="FI72" s="12"/>
      <c r="FJ72" s="12"/>
      <c r="FK72" s="12"/>
      <c r="FL72" s="12"/>
      <c r="FM72" s="12"/>
      <c r="FN72" s="12"/>
      <c r="FO72" s="12"/>
      <c r="FP72" s="12"/>
      <c r="FQ72" s="12"/>
      <c r="FR72" s="12"/>
      <c r="FS72" s="12"/>
      <c r="FT72" s="12"/>
      <c r="FU72" s="12"/>
      <c r="FV72" s="12"/>
      <c r="FW72" s="12"/>
      <c r="FX72" s="12"/>
      <c r="FY72" s="12"/>
      <c r="FZ72" s="12"/>
      <c r="GA72" s="12"/>
      <c r="GB72" s="12"/>
      <c r="GC72" s="12"/>
      <c r="GD72" s="12"/>
      <c r="GE72" s="12"/>
      <c r="GF72" s="12"/>
      <c r="GG72" s="12"/>
      <c r="GH72" s="12"/>
      <c r="GI72" s="12"/>
      <c r="GJ72" s="12"/>
      <c r="GK72" s="12"/>
      <c r="GL72" s="12"/>
      <c r="GM72" s="12"/>
      <c r="GN72" s="12"/>
    </row>
    <row r="73" spans="1:196" s="504" customFormat="1" ht="22" customHeight="1" x14ac:dyDescent="0.45">
      <c r="A73" s="14"/>
      <c r="B73" s="260" t="s">
        <v>85</v>
      </c>
      <c r="C73" s="184"/>
      <c r="D73" s="186"/>
      <c r="E73" s="267"/>
      <c r="F73" s="186"/>
      <c r="G73" s="186"/>
      <c r="H73" s="186"/>
      <c r="I73" s="186"/>
      <c r="J73" s="186"/>
      <c r="K73" s="186"/>
      <c r="L73" s="186"/>
      <c r="M73" s="186"/>
      <c r="N73" s="186"/>
      <c r="O73" s="186"/>
      <c r="P73" s="186"/>
      <c r="Q73" s="186"/>
      <c r="R73" s="186"/>
      <c r="S73" s="534" t="s">
        <v>199</v>
      </c>
      <c r="T73" s="534"/>
      <c r="U73" s="534"/>
      <c r="V73" s="534"/>
      <c r="W73" s="261"/>
      <c r="X73" s="208"/>
      <c r="Y73" s="332"/>
      <c r="Z73" s="357"/>
      <c r="AA73" s="390"/>
      <c r="AB73" s="357"/>
      <c r="AC73" s="390"/>
      <c r="AD73" s="357"/>
      <c r="AE73" s="14"/>
      <c r="AF73" s="14"/>
      <c r="AG73" s="14"/>
      <c r="AH73" s="14"/>
      <c r="AI73" s="14"/>
      <c r="AJ73" s="14"/>
      <c r="AK73" s="14"/>
      <c r="AL73" s="14"/>
      <c r="AM73" s="14"/>
      <c r="AN73" s="14"/>
      <c r="AO73" s="14"/>
      <c r="AP73" s="14"/>
      <c r="AQ73" s="14"/>
      <c r="AR73" s="14"/>
      <c r="AS73" s="14"/>
      <c r="AT73" s="14"/>
      <c r="AU73" s="14"/>
      <c r="AV73" s="14"/>
      <c r="AW73" s="14"/>
      <c r="AX73" s="14"/>
      <c r="AY73" s="14"/>
      <c r="AZ73" s="14"/>
      <c r="BA73" s="14"/>
      <c r="BB73" s="14"/>
      <c r="BC73" s="14"/>
      <c r="BD73" s="14"/>
      <c r="BE73" s="14"/>
      <c r="BF73" s="14"/>
      <c r="BG73" s="14"/>
      <c r="BH73" s="14"/>
      <c r="BI73" s="14"/>
      <c r="BJ73" s="14"/>
      <c r="BK73" s="14"/>
      <c r="BL73" s="14"/>
      <c r="BM73" s="14"/>
      <c r="BN73" s="14"/>
      <c r="BO73" s="14"/>
      <c r="BP73" s="14"/>
      <c r="BQ73" s="14"/>
      <c r="BR73" s="14"/>
      <c r="BS73" s="14"/>
      <c r="BT73" s="14"/>
      <c r="BU73" s="14"/>
      <c r="BV73" s="14"/>
      <c r="BW73" s="14"/>
      <c r="BX73" s="14"/>
      <c r="BY73" s="14"/>
      <c r="BZ73" s="14"/>
      <c r="CA73" s="14"/>
      <c r="CB73" s="14"/>
      <c r="CC73" s="14"/>
      <c r="CD73" s="14"/>
      <c r="CE73" s="14"/>
      <c r="CF73" s="14"/>
      <c r="CG73" s="14"/>
      <c r="CH73" s="14"/>
      <c r="CI73" s="14"/>
      <c r="CJ73" s="14"/>
      <c r="CK73" s="14"/>
      <c r="CL73" s="14"/>
      <c r="CM73" s="14"/>
      <c r="CN73" s="14"/>
      <c r="CO73" s="14"/>
      <c r="CP73" s="14"/>
      <c r="CQ73" s="14"/>
      <c r="CR73" s="14"/>
      <c r="CS73" s="14"/>
      <c r="CT73" s="14"/>
      <c r="CU73" s="14"/>
      <c r="CV73" s="14"/>
      <c r="CW73" s="14"/>
      <c r="CX73" s="14"/>
      <c r="CY73" s="14"/>
      <c r="CZ73" s="14"/>
      <c r="DA73" s="14"/>
      <c r="DB73" s="14"/>
      <c r="DC73" s="14"/>
      <c r="DD73" s="14"/>
      <c r="DE73" s="14"/>
      <c r="DF73" s="14"/>
      <c r="DG73" s="14"/>
      <c r="DH73" s="14"/>
      <c r="DI73" s="14"/>
      <c r="DJ73" s="14"/>
      <c r="DK73" s="14"/>
      <c r="DL73" s="14"/>
      <c r="DM73" s="14"/>
      <c r="DN73" s="14"/>
      <c r="DO73" s="14"/>
      <c r="DP73" s="14"/>
      <c r="DQ73" s="14"/>
      <c r="DR73" s="14"/>
      <c r="DS73" s="14"/>
      <c r="DT73" s="14"/>
      <c r="DU73" s="14"/>
      <c r="DV73" s="14"/>
      <c r="DW73" s="14"/>
      <c r="DX73" s="14"/>
      <c r="DY73" s="14"/>
      <c r="DZ73" s="14"/>
      <c r="EA73" s="14"/>
      <c r="EB73" s="14"/>
      <c r="EC73" s="14"/>
      <c r="ED73" s="14"/>
      <c r="EE73" s="14"/>
      <c r="EF73" s="14"/>
      <c r="EG73" s="14"/>
      <c r="EH73" s="14"/>
      <c r="EI73" s="14"/>
      <c r="EJ73" s="14"/>
      <c r="EK73" s="14"/>
      <c r="EL73" s="14"/>
      <c r="EM73" s="14"/>
      <c r="EN73" s="14"/>
      <c r="EO73" s="14"/>
      <c r="EP73" s="14"/>
      <c r="EQ73" s="14"/>
      <c r="ER73" s="14"/>
      <c r="ES73" s="14"/>
      <c r="ET73" s="14"/>
      <c r="EU73" s="14"/>
      <c r="EV73" s="14"/>
      <c r="EW73" s="14"/>
      <c r="EX73" s="14"/>
      <c r="EY73" s="14"/>
      <c r="EZ73" s="14"/>
      <c r="FA73" s="14"/>
      <c r="FB73" s="14"/>
      <c r="FC73" s="14"/>
      <c r="FD73" s="14"/>
      <c r="FE73" s="14"/>
      <c r="FF73" s="14"/>
      <c r="FG73" s="14"/>
      <c r="FH73" s="14"/>
      <c r="FI73" s="14"/>
      <c r="FJ73" s="14"/>
      <c r="FK73" s="14"/>
      <c r="FL73" s="14"/>
      <c r="FM73" s="14"/>
      <c r="FN73" s="14"/>
      <c r="FO73" s="14"/>
      <c r="FP73" s="14"/>
      <c r="FQ73" s="14"/>
      <c r="FR73" s="14"/>
      <c r="FS73" s="14"/>
      <c r="FT73" s="14"/>
      <c r="FU73" s="14"/>
      <c r="FV73" s="14"/>
      <c r="FW73" s="14"/>
      <c r="FX73" s="14"/>
      <c r="FY73" s="14"/>
      <c r="FZ73" s="14"/>
      <c r="GA73" s="14"/>
      <c r="GB73" s="14"/>
      <c r="GC73" s="14"/>
      <c r="GD73" s="14"/>
      <c r="GE73" s="14"/>
      <c r="GF73" s="14"/>
      <c r="GG73" s="14"/>
      <c r="GH73" s="14"/>
      <c r="GI73" s="14"/>
      <c r="GJ73" s="14"/>
      <c r="GK73" s="14"/>
      <c r="GL73" s="14"/>
      <c r="GM73" s="14"/>
      <c r="GN73" s="14"/>
    </row>
    <row r="74" spans="1:196" s="506" customFormat="1" ht="35.25" customHeight="1" thickBot="1" x14ac:dyDescent="0.65">
      <c r="A74" s="46"/>
      <c r="B74" s="262"/>
      <c r="C74" s="238" t="s">
        <v>34</v>
      </c>
      <c r="D74" s="188"/>
      <c r="E74" s="189"/>
      <c r="F74" s="189"/>
      <c r="G74" s="189"/>
      <c r="H74" s="189"/>
      <c r="I74" s="189"/>
      <c r="J74" s="189"/>
      <c r="K74" s="189"/>
      <c r="L74" s="189"/>
      <c r="M74" s="189"/>
      <c r="N74" s="189"/>
      <c r="O74" s="189"/>
      <c r="P74" s="189"/>
      <c r="Q74" s="189"/>
      <c r="R74" s="189"/>
      <c r="S74" s="189"/>
      <c r="T74" s="189"/>
      <c r="U74" s="190"/>
      <c r="V74" s="189"/>
      <c r="W74" s="263"/>
      <c r="X74" s="208"/>
      <c r="Y74" s="334"/>
      <c r="Z74" s="358"/>
      <c r="AA74" s="393"/>
      <c r="AB74" s="358"/>
      <c r="AC74" s="393"/>
      <c r="AD74" s="358"/>
      <c r="AE74" s="46"/>
      <c r="AF74" s="46"/>
      <c r="AG74" s="46"/>
      <c r="AH74" s="46"/>
      <c r="AI74" s="46"/>
      <c r="AJ74" s="46"/>
      <c r="AK74" s="46"/>
      <c r="AL74" s="46"/>
      <c r="AM74" s="46"/>
      <c r="AN74" s="46"/>
      <c r="AO74" s="46"/>
      <c r="AP74" s="46"/>
      <c r="AQ74" s="46"/>
      <c r="AR74" s="46"/>
      <c r="AS74" s="46"/>
      <c r="AT74" s="46"/>
      <c r="AU74" s="46"/>
      <c r="AV74" s="46"/>
      <c r="AW74" s="46"/>
      <c r="AX74" s="46"/>
      <c r="AY74" s="46"/>
      <c r="AZ74" s="46"/>
      <c r="BA74" s="46"/>
      <c r="BB74" s="46"/>
      <c r="BC74" s="46"/>
      <c r="BD74" s="46"/>
      <c r="BE74" s="46"/>
      <c r="BF74" s="46"/>
      <c r="BG74" s="46"/>
      <c r="BH74" s="46"/>
      <c r="BI74" s="46"/>
      <c r="BJ74" s="46"/>
      <c r="BK74" s="46"/>
      <c r="BL74" s="46"/>
      <c r="BM74" s="46"/>
      <c r="BN74" s="46"/>
      <c r="BO74" s="46"/>
      <c r="BP74" s="46"/>
      <c r="BQ74" s="46"/>
      <c r="BR74" s="46"/>
      <c r="BS74" s="46"/>
      <c r="BT74" s="46"/>
      <c r="BU74" s="46"/>
      <c r="BV74" s="46"/>
      <c r="BW74" s="46"/>
      <c r="BX74" s="46"/>
      <c r="BY74" s="46"/>
      <c r="BZ74" s="46"/>
      <c r="CA74" s="46"/>
      <c r="CB74" s="46"/>
      <c r="CC74" s="46"/>
      <c r="CD74" s="46"/>
      <c r="CE74" s="46"/>
      <c r="CF74" s="46"/>
      <c r="CG74" s="46"/>
      <c r="CH74" s="46"/>
      <c r="CI74" s="46"/>
      <c r="CJ74" s="46"/>
      <c r="CK74" s="46"/>
      <c r="CL74" s="46"/>
      <c r="CM74" s="46"/>
      <c r="CN74" s="46"/>
      <c r="CO74" s="46"/>
      <c r="CP74" s="46"/>
      <c r="CQ74" s="46"/>
      <c r="CR74" s="46"/>
      <c r="CS74" s="46"/>
      <c r="CT74" s="46"/>
      <c r="CU74" s="46"/>
      <c r="CV74" s="46"/>
      <c r="CW74" s="46"/>
      <c r="CX74" s="46"/>
      <c r="CY74" s="46"/>
      <c r="CZ74" s="46"/>
      <c r="DA74" s="46"/>
      <c r="DB74" s="46"/>
      <c r="DC74" s="46"/>
      <c r="DD74" s="46"/>
      <c r="DE74" s="46"/>
      <c r="DF74" s="46"/>
      <c r="DG74" s="46"/>
      <c r="DH74" s="46"/>
      <c r="DI74" s="46"/>
      <c r="DJ74" s="46"/>
      <c r="DK74" s="46"/>
      <c r="DL74" s="46"/>
      <c r="DM74" s="46"/>
      <c r="DN74" s="46"/>
      <c r="DO74" s="46"/>
      <c r="DP74" s="46"/>
      <c r="DQ74" s="46"/>
      <c r="DR74" s="46"/>
      <c r="DS74" s="46"/>
      <c r="DT74" s="46"/>
      <c r="DU74" s="46"/>
      <c r="DV74" s="46"/>
      <c r="DW74" s="46"/>
      <c r="DX74" s="46"/>
      <c r="DY74" s="46"/>
      <c r="DZ74" s="46"/>
      <c r="EA74" s="46"/>
      <c r="EB74" s="46"/>
      <c r="EC74" s="46"/>
      <c r="ED74" s="46"/>
      <c r="EE74" s="46"/>
      <c r="EF74" s="46"/>
      <c r="EG74" s="46"/>
      <c r="EH74" s="46"/>
      <c r="EI74" s="46"/>
      <c r="EJ74" s="46"/>
      <c r="EK74" s="46"/>
      <c r="EL74" s="46"/>
      <c r="EM74" s="46"/>
      <c r="EN74" s="46"/>
      <c r="EO74" s="46"/>
      <c r="EP74" s="46"/>
      <c r="EQ74" s="46"/>
      <c r="ER74" s="46"/>
      <c r="ES74" s="46"/>
      <c r="ET74" s="46"/>
      <c r="EU74" s="46"/>
      <c r="EV74" s="46"/>
      <c r="EW74" s="46"/>
      <c r="EX74" s="46"/>
      <c r="EY74" s="46"/>
      <c r="EZ74" s="46"/>
      <c r="FA74" s="46"/>
      <c r="FB74" s="46"/>
      <c r="FC74" s="46"/>
      <c r="FD74" s="46"/>
      <c r="FE74" s="46"/>
      <c r="FF74" s="46"/>
      <c r="FG74" s="46"/>
      <c r="FH74" s="46"/>
      <c r="FI74" s="46"/>
      <c r="FJ74" s="46"/>
      <c r="FK74" s="46"/>
      <c r="FL74" s="46"/>
      <c r="FM74" s="46"/>
      <c r="FN74" s="46"/>
      <c r="FO74" s="46"/>
      <c r="FP74" s="46"/>
      <c r="FQ74" s="46"/>
      <c r="FR74" s="46"/>
      <c r="FS74" s="46"/>
      <c r="FT74" s="46"/>
      <c r="FU74" s="46"/>
      <c r="FV74" s="46"/>
      <c r="FW74" s="46"/>
      <c r="FX74" s="46"/>
      <c r="FY74" s="46"/>
      <c r="FZ74" s="46"/>
      <c r="GA74" s="46"/>
      <c r="GB74" s="46"/>
      <c r="GC74" s="46"/>
      <c r="GD74" s="46"/>
      <c r="GE74" s="46"/>
      <c r="GF74" s="46"/>
      <c r="GG74" s="46"/>
      <c r="GH74" s="46"/>
      <c r="GI74" s="46"/>
      <c r="GJ74" s="46"/>
      <c r="GK74" s="46"/>
      <c r="GL74" s="46"/>
      <c r="GM74" s="46"/>
      <c r="GN74" s="46"/>
    </row>
    <row r="75" spans="1:196" s="503" customFormat="1" ht="20.25" customHeight="1" x14ac:dyDescent="0.5">
      <c r="A75" s="12"/>
      <c r="B75" s="264"/>
      <c r="C75" s="265"/>
      <c r="D75" s="181"/>
      <c r="E75" s="181"/>
      <c r="F75" s="181"/>
      <c r="G75" s="181"/>
      <c r="H75" s="181"/>
      <c r="I75" s="181"/>
      <c r="J75" s="181"/>
      <c r="K75" s="181"/>
      <c r="L75" s="181"/>
      <c r="M75" s="181"/>
      <c r="N75" s="181"/>
      <c r="O75" s="181"/>
      <c r="P75" s="181"/>
      <c r="Q75" s="181"/>
      <c r="R75" s="181"/>
      <c r="S75" s="181"/>
      <c r="T75" s="181"/>
      <c r="U75" s="182"/>
      <c r="V75" s="181"/>
      <c r="W75" s="266"/>
      <c r="X75" s="208"/>
      <c r="Y75" s="335"/>
      <c r="Z75" s="358"/>
      <c r="AA75" s="480" t="s">
        <v>368</v>
      </c>
      <c r="AB75" s="481">
        <f>+AB78+AB79</f>
        <v>0</v>
      </c>
      <c r="AC75" s="480" t="s">
        <v>367</v>
      </c>
      <c r="AD75" s="481">
        <f>+AD78+AD79</f>
        <v>0</v>
      </c>
      <c r="AE75" s="482" t="s">
        <v>373</v>
      </c>
      <c r="AF75" s="12"/>
      <c r="AG75" s="12"/>
      <c r="AH75" s="12"/>
      <c r="AI75" s="12"/>
      <c r="AJ75" s="12"/>
      <c r="AK75" s="12"/>
      <c r="AL75" s="12"/>
      <c r="AM75" s="12"/>
      <c r="AN75" s="12"/>
      <c r="AO75" s="12"/>
      <c r="AP75" s="12"/>
      <c r="AQ75" s="12"/>
      <c r="AR75" s="12"/>
      <c r="AS75" s="12"/>
      <c r="AT75" s="12"/>
      <c r="AU75" s="12"/>
      <c r="AV75" s="12"/>
      <c r="AW75" s="12"/>
      <c r="AX75" s="12"/>
      <c r="AY75" s="12"/>
      <c r="AZ75" s="12"/>
      <c r="BA75" s="12"/>
      <c r="BB75" s="12"/>
      <c r="BC75" s="12"/>
      <c r="BD75" s="12"/>
      <c r="BE75" s="12"/>
      <c r="BF75" s="12"/>
      <c r="BG75" s="12"/>
      <c r="BH75" s="12"/>
      <c r="BI75" s="12"/>
      <c r="BJ75" s="12"/>
      <c r="BK75" s="12"/>
      <c r="BL75" s="12"/>
      <c r="BM75" s="12"/>
      <c r="BN75" s="12"/>
      <c r="BO75" s="12"/>
      <c r="BP75" s="12"/>
      <c r="BQ75" s="12"/>
      <c r="BR75" s="12"/>
      <c r="BS75" s="12"/>
      <c r="BT75" s="12"/>
      <c r="BU75" s="12"/>
      <c r="BV75" s="12"/>
      <c r="BW75" s="12"/>
      <c r="BX75" s="12"/>
      <c r="BY75" s="12"/>
      <c r="BZ75" s="12"/>
      <c r="CA75" s="12"/>
      <c r="CB75" s="12"/>
      <c r="CC75" s="12"/>
      <c r="CD75" s="12"/>
      <c r="CE75" s="12"/>
      <c r="CF75" s="12"/>
      <c r="CG75" s="12"/>
      <c r="CH75" s="12"/>
      <c r="CI75" s="12"/>
      <c r="CJ75" s="12"/>
      <c r="CK75" s="12"/>
      <c r="CL75" s="12"/>
      <c r="CM75" s="12"/>
      <c r="CN75" s="12"/>
      <c r="CO75" s="12"/>
      <c r="CP75" s="12"/>
      <c r="CQ75" s="12"/>
      <c r="CR75" s="12"/>
      <c r="CS75" s="12"/>
      <c r="CT75" s="12"/>
      <c r="CU75" s="12"/>
      <c r="CV75" s="12"/>
      <c r="CW75" s="12"/>
      <c r="CX75" s="12"/>
      <c r="CY75" s="12"/>
      <c r="CZ75" s="12"/>
      <c r="DA75" s="12"/>
      <c r="DB75" s="12"/>
      <c r="DC75" s="12"/>
      <c r="DD75" s="12"/>
      <c r="DE75" s="12"/>
      <c r="DF75" s="12"/>
      <c r="DG75" s="12"/>
      <c r="DH75" s="12"/>
      <c r="DI75" s="12"/>
      <c r="DJ75" s="12"/>
      <c r="DK75" s="12"/>
      <c r="DL75" s="12"/>
      <c r="DM75" s="12"/>
      <c r="DN75" s="12"/>
      <c r="DO75" s="12"/>
      <c r="DP75" s="12"/>
      <c r="DQ75" s="12"/>
      <c r="DR75" s="12"/>
      <c r="DS75" s="12"/>
      <c r="DT75" s="12"/>
      <c r="DU75" s="12"/>
      <c r="DV75" s="12"/>
      <c r="DW75" s="12"/>
      <c r="DX75" s="12"/>
      <c r="DY75" s="12"/>
      <c r="DZ75" s="12"/>
      <c r="EA75" s="12"/>
      <c r="EB75" s="12"/>
      <c r="EC75" s="12"/>
      <c r="ED75" s="12"/>
      <c r="EE75" s="12"/>
      <c r="EF75" s="12"/>
      <c r="EG75" s="12"/>
      <c r="EH75" s="12"/>
      <c r="EI75" s="12"/>
      <c r="EJ75" s="12"/>
      <c r="EK75" s="12"/>
      <c r="EL75" s="12"/>
      <c r="EM75" s="12"/>
      <c r="EN75" s="12"/>
      <c r="EO75" s="12"/>
      <c r="EP75" s="12"/>
      <c r="EQ75" s="12"/>
      <c r="ER75" s="12"/>
      <c r="ES75" s="12"/>
      <c r="ET75" s="12"/>
      <c r="EU75" s="12"/>
      <c r="EV75" s="12"/>
      <c r="EW75" s="12"/>
      <c r="EX75" s="12"/>
      <c r="EY75" s="12"/>
      <c r="EZ75" s="12"/>
      <c r="FA75" s="12"/>
      <c r="FB75" s="12"/>
      <c r="FC75" s="12"/>
      <c r="FD75" s="12"/>
      <c r="FE75" s="12"/>
      <c r="FF75" s="12"/>
      <c r="FG75" s="12"/>
      <c r="FH75" s="12"/>
      <c r="FI75" s="12"/>
      <c r="FJ75" s="12"/>
      <c r="FK75" s="12"/>
      <c r="FL75" s="12"/>
      <c r="FM75" s="12"/>
      <c r="FN75" s="12"/>
      <c r="FO75" s="12"/>
      <c r="FP75" s="12"/>
      <c r="FQ75" s="12"/>
      <c r="FR75" s="12"/>
      <c r="FS75" s="12"/>
      <c r="FT75" s="12"/>
      <c r="FU75" s="12"/>
      <c r="FV75" s="12"/>
      <c r="FW75" s="12"/>
      <c r="FX75" s="12"/>
      <c r="FY75" s="12"/>
      <c r="FZ75" s="12"/>
      <c r="GA75" s="12"/>
      <c r="GB75" s="12"/>
      <c r="GC75" s="12"/>
      <c r="GD75" s="12"/>
      <c r="GE75" s="12"/>
      <c r="GF75" s="12"/>
      <c r="GG75" s="12"/>
      <c r="GH75" s="12"/>
      <c r="GI75" s="12"/>
      <c r="GJ75" s="12"/>
      <c r="GK75" s="12"/>
      <c r="GL75" s="12"/>
      <c r="GM75" s="12"/>
      <c r="GN75" s="12"/>
    </row>
    <row r="76" spans="1:196" s="503" customFormat="1" ht="20.25" customHeight="1" x14ac:dyDescent="0.5">
      <c r="A76" s="12"/>
      <c r="B76" s="264"/>
      <c r="C76" s="181"/>
      <c r="D76" s="453" t="s">
        <v>165</v>
      </c>
      <c r="E76" s="453"/>
      <c r="F76" s="453"/>
      <c r="G76" s="453"/>
      <c r="H76" s="453"/>
      <c r="I76" s="453"/>
      <c r="J76" s="453"/>
      <c r="K76" s="453"/>
      <c r="L76" s="453"/>
      <c r="M76" s="453"/>
      <c r="N76" s="453"/>
      <c r="O76" s="453"/>
      <c r="P76" s="453"/>
      <c r="Q76" s="453"/>
      <c r="R76" s="453"/>
      <c r="S76" s="453"/>
      <c r="T76" s="446"/>
      <c r="U76" s="454"/>
      <c r="V76" s="446"/>
      <c r="W76" s="266"/>
      <c r="X76" s="208"/>
      <c r="Y76" s="335"/>
      <c r="Z76" s="358"/>
      <c r="AA76" s="394" t="s">
        <v>296</v>
      </c>
      <c r="AB76" s="358">
        <f t="shared" ref="AB76:AB84" si="6">+T76</f>
        <v>0</v>
      </c>
      <c r="AC76" s="394" t="s">
        <v>297</v>
      </c>
      <c r="AD76" s="358">
        <f t="shared" ref="AD76:AD84" si="7">+V76</f>
        <v>0</v>
      </c>
      <c r="AE76" s="12"/>
      <c r="AF76" s="12"/>
      <c r="AG76" s="12"/>
      <c r="AH76" s="12"/>
      <c r="AI76" s="12"/>
      <c r="AJ76" s="12"/>
      <c r="AK76" s="12"/>
      <c r="AL76" s="12"/>
      <c r="AM76" s="12"/>
      <c r="AN76" s="12"/>
      <c r="AO76" s="12"/>
      <c r="AP76" s="12"/>
      <c r="AQ76" s="12"/>
      <c r="AR76" s="12"/>
      <c r="AS76" s="12"/>
      <c r="AT76" s="12"/>
      <c r="AU76" s="12"/>
      <c r="AV76" s="12"/>
      <c r="AW76" s="12"/>
      <c r="AX76" s="12"/>
      <c r="AY76" s="12"/>
      <c r="AZ76" s="12"/>
      <c r="BA76" s="12"/>
      <c r="BB76" s="12"/>
      <c r="BC76" s="12"/>
      <c r="BD76" s="12"/>
      <c r="BE76" s="12"/>
      <c r="BF76" s="12"/>
      <c r="BG76" s="12"/>
      <c r="BH76" s="12"/>
      <c r="BI76" s="12"/>
      <c r="BJ76" s="12"/>
      <c r="BK76" s="12"/>
      <c r="BL76" s="12"/>
      <c r="BM76" s="12"/>
      <c r="BN76" s="12"/>
      <c r="BO76" s="12"/>
      <c r="BP76" s="12"/>
      <c r="BQ76" s="12"/>
      <c r="BR76" s="12"/>
      <c r="BS76" s="12"/>
      <c r="BT76" s="12"/>
      <c r="BU76" s="12"/>
      <c r="BV76" s="12"/>
      <c r="BW76" s="12"/>
      <c r="BX76" s="12"/>
      <c r="BY76" s="12"/>
      <c r="BZ76" s="12"/>
      <c r="CA76" s="12"/>
      <c r="CB76" s="12"/>
      <c r="CC76" s="12"/>
      <c r="CD76" s="12"/>
      <c r="CE76" s="12"/>
      <c r="CF76" s="12"/>
      <c r="CG76" s="12"/>
      <c r="CH76" s="12"/>
      <c r="CI76" s="12"/>
      <c r="CJ76" s="12"/>
      <c r="CK76" s="12"/>
      <c r="CL76" s="12"/>
      <c r="CM76" s="12"/>
      <c r="CN76" s="12"/>
      <c r="CO76" s="12"/>
      <c r="CP76" s="12"/>
      <c r="CQ76" s="12"/>
      <c r="CR76" s="12"/>
      <c r="CS76" s="12"/>
      <c r="CT76" s="12"/>
      <c r="CU76" s="12"/>
      <c r="CV76" s="12"/>
      <c r="CW76" s="12"/>
      <c r="CX76" s="12"/>
      <c r="CY76" s="12"/>
      <c r="CZ76" s="12"/>
      <c r="DA76" s="12"/>
      <c r="DB76" s="12"/>
      <c r="DC76" s="12"/>
      <c r="DD76" s="12"/>
      <c r="DE76" s="12"/>
      <c r="DF76" s="12"/>
      <c r="DG76" s="12"/>
      <c r="DH76" s="12"/>
      <c r="DI76" s="12"/>
      <c r="DJ76" s="12"/>
      <c r="DK76" s="12"/>
      <c r="DL76" s="12"/>
      <c r="DM76" s="12"/>
      <c r="DN76" s="12"/>
      <c r="DO76" s="12"/>
      <c r="DP76" s="12"/>
      <c r="DQ76" s="12"/>
      <c r="DR76" s="12"/>
      <c r="DS76" s="12"/>
      <c r="DT76" s="12"/>
      <c r="DU76" s="12"/>
      <c r="DV76" s="12"/>
      <c r="DW76" s="12"/>
      <c r="DX76" s="12"/>
      <c r="DY76" s="12"/>
      <c r="DZ76" s="12"/>
      <c r="EA76" s="12"/>
      <c r="EB76" s="12"/>
      <c r="EC76" s="12"/>
      <c r="ED76" s="12"/>
      <c r="EE76" s="12"/>
      <c r="EF76" s="12"/>
      <c r="EG76" s="12"/>
      <c r="EH76" s="12"/>
      <c r="EI76" s="12"/>
      <c r="EJ76" s="12"/>
      <c r="EK76" s="12"/>
      <c r="EL76" s="12"/>
      <c r="EM76" s="12"/>
      <c r="EN76" s="12"/>
      <c r="EO76" s="12"/>
      <c r="EP76" s="12"/>
      <c r="EQ76" s="12"/>
      <c r="ER76" s="12"/>
      <c r="ES76" s="12"/>
      <c r="ET76" s="12"/>
      <c r="EU76" s="12"/>
      <c r="EV76" s="12"/>
      <c r="EW76" s="12"/>
      <c r="EX76" s="12"/>
      <c r="EY76" s="12"/>
      <c r="EZ76" s="12"/>
      <c r="FA76" s="12"/>
      <c r="FB76" s="12"/>
      <c r="FC76" s="12"/>
      <c r="FD76" s="12"/>
      <c r="FE76" s="12"/>
      <c r="FF76" s="12"/>
      <c r="FG76" s="12"/>
      <c r="FH76" s="12"/>
      <c r="FI76" s="12"/>
      <c r="FJ76" s="12"/>
      <c r="FK76" s="12"/>
      <c r="FL76" s="12"/>
      <c r="FM76" s="12"/>
      <c r="FN76" s="12"/>
      <c r="FO76" s="12"/>
      <c r="FP76" s="12"/>
      <c r="FQ76" s="12"/>
      <c r="FR76" s="12"/>
      <c r="FS76" s="12"/>
      <c r="FT76" s="12"/>
      <c r="FU76" s="12"/>
      <c r="FV76" s="12"/>
      <c r="FW76" s="12"/>
      <c r="FX76" s="12"/>
      <c r="FY76" s="12"/>
      <c r="FZ76" s="12"/>
      <c r="GA76" s="12"/>
      <c r="GB76" s="12"/>
      <c r="GC76" s="12"/>
      <c r="GD76" s="12"/>
      <c r="GE76" s="12"/>
      <c r="GF76" s="12"/>
      <c r="GG76" s="12"/>
      <c r="GH76" s="12"/>
      <c r="GI76" s="12"/>
      <c r="GJ76" s="12"/>
      <c r="GK76" s="12"/>
      <c r="GL76" s="12"/>
      <c r="GM76" s="12"/>
      <c r="GN76" s="12"/>
    </row>
    <row r="77" spans="1:196" s="503" customFormat="1" ht="20.25" customHeight="1" x14ac:dyDescent="0.5">
      <c r="A77" s="12"/>
      <c r="B77" s="264"/>
      <c r="C77" s="181"/>
      <c r="D77" s="453" t="s">
        <v>166</v>
      </c>
      <c r="E77" s="453"/>
      <c r="F77" s="453"/>
      <c r="G77" s="453"/>
      <c r="H77" s="453"/>
      <c r="I77" s="453"/>
      <c r="J77" s="453"/>
      <c r="K77" s="453"/>
      <c r="L77" s="453"/>
      <c r="M77" s="453"/>
      <c r="N77" s="453"/>
      <c r="O77" s="453"/>
      <c r="P77" s="453"/>
      <c r="Q77" s="453"/>
      <c r="R77" s="453"/>
      <c r="S77" s="453"/>
      <c r="T77" s="446"/>
      <c r="U77" s="454"/>
      <c r="V77" s="446"/>
      <c r="W77" s="266"/>
      <c r="X77" s="208"/>
      <c r="Y77" s="335"/>
      <c r="Z77" s="358"/>
      <c r="AA77" s="394" t="s">
        <v>298</v>
      </c>
      <c r="AB77" s="358">
        <f t="shared" si="6"/>
        <v>0</v>
      </c>
      <c r="AC77" s="394" t="s">
        <v>299</v>
      </c>
      <c r="AD77" s="358">
        <f t="shared" si="7"/>
        <v>0</v>
      </c>
      <c r="AE77" s="12"/>
      <c r="AF77" s="12"/>
      <c r="AG77" s="12"/>
      <c r="AH77" s="12"/>
      <c r="AI77" s="12"/>
      <c r="AJ77" s="12"/>
      <c r="AK77" s="12"/>
      <c r="AL77" s="12"/>
      <c r="AM77" s="12"/>
      <c r="AN77" s="12"/>
      <c r="AO77" s="12"/>
      <c r="AP77" s="12"/>
      <c r="AQ77" s="12"/>
      <c r="AR77" s="12"/>
      <c r="AS77" s="12"/>
      <c r="AT77" s="12"/>
      <c r="AU77" s="12"/>
      <c r="AV77" s="12"/>
      <c r="AW77" s="12"/>
      <c r="AX77" s="12"/>
      <c r="AY77" s="12"/>
      <c r="AZ77" s="12"/>
      <c r="BA77" s="12"/>
      <c r="BB77" s="12"/>
      <c r="BC77" s="12"/>
      <c r="BD77" s="12"/>
      <c r="BE77" s="12"/>
      <c r="BF77" s="12"/>
      <c r="BG77" s="12"/>
      <c r="BH77" s="12"/>
      <c r="BI77" s="12"/>
      <c r="BJ77" s="12"/>
      <c r="BK77" s="12"/>
      <c r="BL77" s="12"/>
      <c r="BM77" s="12"/>
      <c r="BN77" s="12"/>
      <c r="BO77" s="12"/>
      <c r="BP77" s="12"/>
      <c r="BQ77" s="12"/>
      <c r="BR77" s="12"/>
      <c r="BS77" s="12"/>
      <c r="BT77" s="12"/>
      <c r="BU77" s="12"/>
      <c r="BV77" s="12"/>
      <c r="BW77" s="12"/>
      <c r="BX77" s="12"/>
      <c r="BY77" s="12"/>
      <c r="BZ77" s="12"/>
      <c r="CA77" s="12"/>
      <c r="CB77" s="12"/>
      <c r="CC77" s="12"/>
      <c r="CD77" s="12"/>
      <c r="CE77" s="12"/>
      <c r="CF77" s="12"/>
      <c r="CG77" s="12"/>
      <c r="CH77" s="12"/>
      <c r="CI77" s="12"/>
      <c r="CJ77" s="12"/>
      <c r="CK77" s="12"/>
      <c r="CL77" s="12"/>
      <c r="CM77" s="12"/>
      <c r="CN77" s="12"/>
      <c r="CO77" s="12"/>
      <c r="CP77" s="12"/>
      <c r="CQ77" s="12"/>
      <c r="CR77" s="12"/>
      <c r="CS77" s="12"/>
      <c r="CT77" s="12"/>
      <c r="CU77" s="12"/>
      <c r="CV77" s="12"/>
      <c r="CW77" s="12"/>
      <c r="CX77" s="12"/>
      <c r="CY77" s="12"/>
      <c r="CZ77" s="12"/>
      <c r="DA77" s="12"/>
      <c r="DB77" s="12"/>
      <c r="DC77" s="12"/>
      <c r="DD77" s="12"/>
      <c r="DE77" s="12"/>
      <c r="DF77" s="12"/>
      <c r="DG77" s="12"/>
      <c r="DH77" s="12"/>
      <c r="DI77" s="12"/>
      <c r="DJ77" s="12"/>
      <c r="DK77" s="12"/>
      <c r="DL77" s="12"/>
      <c r="DM77" s="12"/>
      <c r="DN77" s="12"/>
      <c r="DO77" s="12"/>
      <c r="DP77" s="12"/>
      <c r="DQ77" s="12"/>
      <c r="DR77" s="12"/>
      <c r="DS77" s="12"/>
      <c r="DT77" s="12"/>
      <c r="DU77" s="12"/>
      <c r="DV77" s="12"/>
      <c r="DW77" s="12"/>
      <c r="DX77" s="12"/>
      <c r="DY77" s="12"/>
      <c r="DZ77" s="12"/>
      <c r="EA77" s="12"/>
      <c r="EB77" s="12"/>
      <c r="EC77" s="12"/>
      <c r="ED77" s="12"/>
      <c r="EE77" s="12"/>
      <c r="EF77" s="12"/>
      <c r="EG77" s="12"/>
      <c r="EH77" s="12"/>
      <c r="EI77" s="12"/>
      <c r="EJ77" s="12"/>
      <c r="EK77" s="12"/>
      <c r="EL77" s="12"/>
      <c r="EM77" s="12"/>
      <c r="EN77" s="12"/>
      <c r="EO77" s="12"/>
      <c r="EP77" s="12"/>
      <c r="EQ77" s="12"/>
      <c r="ER77" s="12"/>
      <c r="ES77" s="12"/>
      <c r="ET77" s="12"/>
      <c r="EU77" s="12"/>
      <c r="EV77" s="12"/>
      <c r="EW77" s="12"/>
      <c r="EX77" s="12"/>
      <c r="EY77" s="12"/>
      <c r="EZ77" s="12"/>
      <c r="FA77" s="12"/>
      <c r="FB77" s="12"/>
      <c r="FC77" s="12"/>
      <c r="FD77" s="12"/>
      <c r="FE77" s="12"/>
      <c r="FF77" s="12"/>
      <c r="FG77" s="12"/>
      <c r="FH77" s="12"/>
      <c r="FI77" s="12"/>
      <c r="FJ77" s="12"/>
      <c r="FK77" s="12"/>
      <c r="FL77" s="12"/>
      <c r="FM77" s="12"/>
      <c r="FN77" s="12"/>
      <c r="FO77" s="12"/>
      <c r="FP77" s="12"/>
      <c r="FQ77" s="12"/>
      <c r="FR77" s="12"/>
      <c r="FS77" s="12"/>
      <c r="FT77" s="12"/>
      <c r="FU77" s="12"/>
      <c r="FV77" s="12"/>
      <c r="FW77" s="12"/>
      <c r="FX77" s="12"/>
      <c r="FY77" s="12"/>
      <c r="FZ77" s="12"/>
      <c r="GA77" s="12"/>
      <c r="GB77" s="12"/>
      <c r="GC77" s="12"/>
      <c r="GD77" s="12"/>
      <c r="GE77" s="12"/>
      <c r="GF77" s="12"/>
      <c r="GG77" s="12"/>
      <c r="GH77" s="12"/>
      <c r="GI77" s="12"/>
      <c r="GJ77" s="12"/>
      <c r="GK77" s="12"/>
      <c r="GL77" s="12"/>
      <c r="GM77" s="12"/>
      <c r="GN77" s="12"/>
    </row>
    <row r="78" spans="1:196" s="503" customFormat="1" ht="20.25" customHeight="1" x14ac:dyDescent="0.5">
      <c r="A78" s="12"/>
      <c r="B78" s="264"/>
      <c r="C78" s="181"/>
      <c r="D78" s="453" t="s">
        <v>213</v>
      </c>
      <c r="E78" s="453"/>
      <c r="F78" s="453"/>
      <c r="G78" s="453"/>
      <c r="H78" s="453"/>
      <c r="I78" s="453"/>
      <c r="J78" s="453"/>
      <c r="K78" s="453"/>
      <c r="L78" s="453"/>
      <c r="M78" s="453"/>
      <c r="N78" s="453"/>
      <c r="O78" s="453"/>
      <c r="P78" s="453"/>
      <c r="Q78" s="453"/>
      <c r="R78" s="453"/>
      <c r="S78" s="453"/>
      <c r="T78" s="446"/>
      <c r="U78" s="454"/>
      <c r="V78" s="446"/>
      <c r="W78" s="266"/>
      <c r="X78" s="208"/>
      <c r="Y78" s="335"/>
      <c r="Z78" s="358"/>
      <c r="AA78" s="394" t="s">
        <v>300</v>
      </c>
      <c r="AB78" s="358">
        <f t="shared" si="6"/>
        <v>0</v>
      </c>
      <c r="AC78" s="394" t="s">
        <v>301</v>
      </c>
      <c r="AD78" s="358">
        <f t="shared" si="7"/>
        <v>0</v>
      </c>
      <c r="AE78" s="12"/>
      <c r="AF78" s="12"/>
      <c r="AG78" s="12"/>
      <c r="AH78" s="12"/>
      <c r="AI78" s="12"/>
      <c r="AJ78" s="12"/>
      <c r="AK78" s="12"/>
      <c r="AL78" s="12"/>
      <c r="AM78" s="12"/>
      <c r="AN78" s="12"/>
      <c r="AO78" s="12"/>
      <c r="AP78" s="12"/>
      <c r="AQ78" s="12"/>
      <c r="AR78" s="12"/>
      <c r="AS78" s="12"/>
      <c r="AT78" s="12"/>
      <c r="AU78" s="12"/>
      <c r="AV78" s="12"/>
      <c r="AW78" s="12"/>
      <c r="AX78" s="12"/>
      <c r="AY78" s="12"/>
      <c r="AZ78" s="12"/>
      <c r="BA78" s="12"/>
      <c r="BB78" s="12"/>
      <c r="BC78" s="12"/>
      <c r="BD78" s="12"/>
      <c r="BE78" s="12"/>
      <c r="BF78" s="12"/>
      <c r="BG78" s="12"/>
      <c r="BH78" s="12"/>
      <c r="BI78" s="12"/>
      <c r="BJ78" s="12"/>
      <c r="BK78" s="12"/>
      <c r="BL78" s="12"/>
      <c r="BM78" s="12"/>
      <c r="BN78" s="12"/>
      <c r="BO78" s="12"/>
      <c r="BP78" s="12"/>
      <c r="BQ78" s="12"/>
      <c r="BR78" s="12"/>
      <c r="BS78" s="12"/>
      <c r="BT78" s="12"/>
      <c r="BU78" s="12"/>
      <c r="BV78" s="12"/>
      <c r="BW78" s="12"/>
      <c r="BX78" s="12"/>
      <c r="BY78" s="12"/>
      <c r="BZ78" s="12"/>
      <c r="CA78" s="12"/>
      <c r="CB78" s="12"/>
      <c r="CC78" s="12"/>
      <c r="CD78" s="12"/>
      <c r="CE78" s="12"/>
      <c r="CF78" s="12"/>
      <c r="CG78" s="12"/>
      <c r="CH78" s="12"/>
      <c r="CI78" s="12"/>
      <c r="CJ78" s="12"/>
      <c r="CK78" s="12"/>
      <c r="CL78" s="12"/>
      <c r="CM78" s="12"/>
      <c r="CN78" s="12"/>
      <c r="CO78" s="12"/>
      <c r="CP78" s="12"/>
      <c r="CQ78" s="12"/>
      <c r="CR78" s="12"/>
      <c r="CS78" s="12"/>
      <c r="CT78" s="12"/>
      <c r="CU78" s="12"/>
      <c r="CV78" s="12"/>
      <c r="CW78" s="12"/>
      <c r="CX78" s="12"/>
      <c r="CY78" s="12"/>
      <c r="CZ78" s="12"/>
      <c r="DA78" s="12"/>
      <c r="DB78" s="12"/>
      <c r="DC78" s="12"/>
      <c r="DD78" s="12"/>
      <c r="DE78" s="12"/>
      <c r="DF78" s="12"/>
      <c r="DG78" s="12"/>
      <c r="DH78" s="12"/>
      <c r="DI78" s="12"/>
      <c r="DJ78" s="12"/>
      <c r="DK78" s="12"/>
      <c r="DL78" s="12"/>
      <c r="DM78" s="12"/>
      <c r="DN78" s="12"/>
      <c r="DO78" s="12"/>
      <c r="DP78" s="12"/>
      <c r="DQ78" s="12"/>
      <c r="DR78" s="12"/>
      <c r="DS78" s="12"/>
      <c r="DT78" s="12"/>
      <c r="DU78" s="12"/>
      <c r="DV78" s="12"/>
      <c r="DW78" s="12"/>
      <c r="DX78" s="12"/>
      <c r="DY78" s="12"/>
      <c r="DZ78" s="12"/>
      <c r="EA78" s="12"/>
      <c r="EB78" s="12"/>
      <c r="EC78" s="12"/>
      <c r="ED78" s="12"/>
      <c r="EE78" s="12"/>
      <c r="EF78" s="12"/>
      <c r="EG78" s="12"/>
      <c r="EH78" s="12"/>
      <c r="EI78" s="12"/>
      <c r="EJ78" s="12"/>
      <c r="EK78" s="12"/>
      <c r="EL78" s="12"/>
      <c r="EM78" s="12"/>
      <c r="EN78" s="12"/>
      <c r="EO78" s="12"/>
      <c r="EP78" s="12"/>
      <c r="EQ78" s="12"/>
      <c r="ER78" s="12"/>
      <c r="ES78" s="12"/>
      <c r="ET78" s="12"/>
      <c r="EU78" s="12"/>
      <c r="EV78" s="12"/>
      <c r="EW78" s="12"/>
      <c r="EX78" s="12"/>
      <c r="EY78" s="12"/>
      <c r="EZ78" s="12"/>
      <c r="FA78" s="12"/>
      <c r="FB78" s="12"/>
      <c r="FC78" s="12"/>
      <c r="FD78" s="12"/>
      <c r="FE78" s="12"/>
      <c r="FF78" s="12"/>
      <c r="FG78" s="12"/>
      <c r="FH78" s="12"/>
      <c r="FI78" s="12"/>
      <c r="FJ78" s="12"/>
      <c r="FK78" s="12"/>
      <c r="FL78" s="12"/>
      <c r="FM78" s="12"/>
      <c r="FN78" s="12"/>
      <c r="FO78" s="12"/>
      <c r="FP78" s="12"/>
      <c r="FQ78" s="12"/>
      <c r="FR78" s="12"/>
      <c r="FS78" s="12"/>
      <c r="FT78" s="12"/>
      <c r="FU78" s="12"/>
      <c r="FV78" s="12"/>
      <c r="FW78" s="12"/>
      <c r="FX78" s="12"/>
      <c r="FY78" s="12"/>
      <c r="FZ78" s="12"/>
      <c r="GA78" s="12"/>
      <c r="GB78" s="12"/>
      <c r="GC78" s="12"/>
      <c r="GD78" s="12"/>
      <c r="GE78" s="12"/>
      <c r="GF78" s="12"/>
      <c r="GG78" s="12"/>
      <c r="GH78" s="12"/>
      <c r="GI78" s="12"/>
      <c r="GJ78" s="12"/>
      <c r="GK78" s="12"/>
      <c r="GL78" s="12"/>
      <c r="GM78" s="12"/>
      <c r="GN78" s="12"/>
    </row>
    <row r="79" spans="1:196" s="503" customFormat="1" ht="20.25" customHeight="1" x14ac:dyDescent="0.5">
      <c r="A79" s="12"/>
      <c r="B79" s="264"/>
      <c r="C79" s="181"/>
      <c r="D79" s="453" t="s">
        <v>214</v>
      </c>
      <c r="E79" s="453"/>
      <c r="F79" s="453"/>
      <c r="G79" s="453"/>
      <c r="H79" s="453"/>
      <c r="I79" s="453"/>
      <c r="J79" s="453"/>
      <c r="K79" s="453"/>
      <c r="L79" s="453"/>
      <c r="M79" s="453"/>
      <c r="N79" s="453"/>
      <c r="O79" s="453"/>
      <c r="P79" s="453"/>
      <c r="Q79" s="453"/>
      <c r="R79" s="453"/>
      <c r="S79" s="453"/>
      <c r="T79" s="446"/>
      <c r="U79" s="454"/>
      <c r="V79" s="446"/>
      <c r="W79" s="266"/>
      <c r="X79" s="208"/>
      <c r="Y79" s="335"/>
      <c r="Z79" s="358"/>
      <c r="AA79" s="394" t="s">
        <v>363</v>
      </c>
      <c r="AB79" s="358">
        <f t="shared" si="6"/>
        <v>0</v>
      </c>
      <c r="AC79" s="394" t="s">
        <v>364</v>
      </c>
      <c r="AD79" s="358">
        <f t="shared" si="7"/>
        <v>0</v>
      </c>
      <c r="AE79" s="12"/>
      <c r="AF79" s="12"/>
      <c r="AG79" s="12"/>
      <c r="AH79" s="12"/>
      <c r="AI79" s="12"/>
      <c r="AJ79" s="12"/>
      <c r="AK79" s="12"/>
      <c r="AL79" s="12"/>
      <c r="AM79" s="12"/>
      <c r="AN79" s="12"/>
      <c r="AO79" s="12"/>
      <c r="AP79" s="12"/>
      <c r="AQ79" s="12"/>
      <c r="AR79" s="12"/>
      <c r="AS79" s="12"/>
      <c r="AT79" s="12"/>
      <c r="AU79" s="12"/>
      <c r="AV79" s="12"/>
      <c r="AW79" s="12"/>
      <c r="AX79" s="12"/>
      <c r="AY79" s="12"/>
      <c r="AZ79" s="12"/>
      <c r="BA79" s="12"/>
      <c r="BB79" s="12"/>
      <c r="BC79" s="12"/>
      <c r="BD79" s="12"/>
      <c r="BE79" s="12"/>
      <c r="BF79" s="12"/>
      <c r="BG79" s="12"/>
      <c r="BH79" s="12"/>
      <c r="BI79" s="12"/>
      <c r="BJ79" s="12"/>
      <c r="BK79" s="12"/>
      <c r="BL79" s="12"/>
      <c r="BM79" s="12"/>
      <c r="BN79" s="12"/>
      <c r="BO79" s="12"/>
      <c r="BP79" s="12"/>
      <c r="BQ79" s="12"/>
      <c r="BR79" s="12"/>
      <c r="BS79" s="12"/>
      <c r="BT79" s="12"/>
      <c r="BU79" s="12"/>
      <c r="BV79" s="12"/>
      <c r="BW79" s="12"/>
      <c r="BX79" s="12"/>
      <c r="BY79" s="12"/>
      <c r="BZ79" s="12"/>
      <c r="CA79" s="12"/>
      <c r="CB79" s="12"/>
      <c r="CC79" s="12"/>
      <c r="CD79" s="12"/>
      <c r="CE79" s="12"/>
      <c r="CF79" s="12"/>
      <c r="CG79" s="12"/>
      <c r="CH79" s="12"/>
      <c r="CI79" s="12"/>
      <c r="CJ79" s="12"/>
      <c r="CK79" s="12"/>
      <c r="CL79" s="12"/>
      <c r="CM79" s="12"/>
      <c r="CN79" s="12"/>
      <c r="CO79" s="12"/>
      <c r="CP79" s="12"/>
      <c r="CQ79" s="12"/>
      <c r="CR79" s="12"/>
      <c r="CS79" s="12"/>
      <c r="CT79" s="12"/>
      <c r="CU79" s="12"/>
      <c r="CV79" s="12"/>
      <c r="CW79" s="12"/>
      <c r="CX79" s="12"/>
      <c r="CY79" s="12"/>
      <c r="CZ79" s="12"/>
      <c r="DA79" s="12"/>
      <c r="DB79" s="12"/>
      <c r="DC79" s="12"/>
      <c r="DD79" s="12"/>
      <c r="DE79" s="12"/>
      <c r="DF79" s="12"/>
      <c r="DG79" s="12"/>
      <c r="DH79" s="12"/>
      <c r="DI79" s="12"/>
      <c r="DJ79" s="12"/>
      <c r="DK79" s="12"/>
      <c r="DL79" s="12"/>
      <c r="DM79" s="12"/>
      <c r="DN79" s="12"/>
      <c r="DO79" s="12"/>
      <c r="DP79" s="12"/>
      <c r="DQ79" s="12"/>
      <c r="DR79" s="12"/>
      <c r="DS79" s="12"/>
      <c r="DT79" s="12"/>
      <c r="DU79" s="12"/>
      <c r="DV79" s="12"/>
      <c r="DW79" s="12"/>
      <c r="DX79" s="12"/>
      <c r="DY79" s="12"/>
      <c r="DZ79" s="12"/>
      <c r="EA79" s="12"/>
      <c r="EB79" s="12"/>
      <c r="EC79" s="12"/>
      <c r="ED79" s="12"/>
      <c r="EE79" s="12"/>
      <c r="EF79" s="12"/>
      <c r="EG79" s="12"/>
      <c r="EH79" s="12"/>
      <c r="EI79" s="12"/>
      <c r="EJ79" s="12"/>
      <c r="EK79" s="12"/>
      <c r="EL79" s="12"/>
      <c r="EM79" s="12"/>
      <c r="EN79" s="12"/>
      <c r="EO79" s="12"/>
      <c r="EP79" s="12"/>
      <c r="EQ79" s="12"/>
      <c r="ER79" s="12"/>
      <c r="ES79" s="12"/>
      <c r="ET79" s="12"/>
      <c r="EU79" s="12"/>
      <c r="EV79" s="12"/>
      <c r="EW79" s="12"/>
      <c r="EX79" s="12"/>
      <c r="EY79" s="12"/>
      <c r="EZ79" s="12"/>
      <c r="FA79" s="12"/>
      <c r="FB79" s="12"/>
      <c r="FC79" s="12"/>
      <c r="FD79" s="12"/>
      <c r="FE79" s="12"/>
      <c r="FF79" s="12"/>
      <c r="FG79" s="12"/>
      <c r="FH79" s="12"/>
      <c r="FI79" s="12"/>
      <c r="FJ79" s="12"/>
      <c r="FK79" s="12"/>
      <c r="FL79" s="12"/>
      <c r="FM79" s="12"/>
      <c r="FN79" s="12"/>
      <c r="FO79" s="12"/>
      <c r="FP79" s="12"/>
      <c r="FQ79" s="12"/>
      <c r="FR79" s="12"/>
      <c r="FS79" s="12"/>
      <c r="FT79" s="12"/>
      <c r="FU79" s="12"/>
      <c r="FV79" s="12"/>
      <c r="FW79" s="12"/>
      <c r="FX79" s="12"/>
      <c r="FY79" s="12"/>
      <c r="FZ79" s="12"/>
      <c r="GA79" s="12"/>
      <c r="GB79" s="12"/>
      <c r="GC79" s="12"/>
      <c r="GD79" s="12"/>
      <c r="GE79" s="12"/>
      <c r="GF79" s="12"/>
      <c r="GG79" s="12"/>
      <c r="GH79" s="12"/>
      <c r="GI79" s="12"/>
      <c r="GJ79" s="12"/>
      <c r="GK79" s="12"/>
      <c r="GL79" s="12"/>
      <c r="GM79" s="12"/>
      <c r="GN79" s="12"/>
    </row>
    <row r="80" spans="1:196" s="503" customFormat="1" ht="20.25" customHeight="1" x14ac:dyDescent="0.5">
      <c r="A80" s="12"/>
      <c r="B80" s="264"/>
      <c r="C80" s="181"/>
      <c r="D80" s="453" t="s">
        <v>167</v>
      </c>
      <c r="E80" s="453"/>
      <c r="F80" s="453"/>
      <c r="G80" s="453"/>
      <c r="H80" s="453"/>
      <c r="I80" s="453"/>
      <c r="J80" s="453"/>
      <c r="K80" s="453"/>
      <c r="L80" s="453"/>
      <c r="M80" s="453"/>
      <c r="N80" s="453"/>
      <c r="O80" s="453"/>
      <c r="P80" s="453"/>
      <c r="Q80" s="453"/>
      <c r="R80" s="453"/>
      <c r="S80" s="453"/>
      <c r="T80" s="446"/>
      <c r="U80" s="454"/>
      <c r="V80" s="446"/>
      <c r="W80" s="266"/>
      <c r="X80" s="208"/>
      <c r="Y80" s="335"/>
      <c r="Z80" s="358"/>
      <c r="AA80" s="394" t="s">
        <v>302</v>
      </c>
      <c r="AB80" s="358">
        <f t="shared" si="6"/>
        <v>0</v>
      </c>
      <c r="AC80" s="394" t="s">
        <v>303</v>
      </c>
      <c r="AD80" s="358">
        <f t="shared" si="7"/>
        <v>0</v>
      </c>
      <c r="AE80" s="12"/>
      <c r="AF80" s="12"/>
      <c r="AG80" s="12"/>
      <c r="AH80" s="12"/>
      <c r="AI80" s="12"/>
      <c r="AJ80" s="12"/>
      <c r="AK80" s="12"/>
      <c r="AL80" s="12"/>
      <c r="AM80" s="12"/>
      <c r="AN80" s="12"/>
      <c r="AO80" s="12"/>
      <c r="AP80" s="12"/>
      <c r="AQ80" s="12"/>
      <c r="AR80" s="12"/>
      <c r="AS80" s="12"/>
      <c r="AT80" s="12"/>
      <c r="AU80" s="12"/>
      <c r="AV80" s="12"/>
      <c r="AW80" s="12"/>
      <c r="AX80" s="12"/>
      <c r="AY80" s="12"/>
      <c r="AZ80" s="12"/>
      <c r="BA80" s="12"/>
      <c r="BB80" s="12"/>
      <c r="BC80" s="12"/>
      <c r="BD80" s="12"/>
      <c r="BE80" s="12"/>
      <c r="BF80" s="12"/>
      <c r="BG80" s="12"/>
      <c r="BH80" s="12"/>
      <c r="BI80" s="12"/>
      <c r="BJ80" s="12"/>
      <c r="BK80" s="12"/>
      <c r="BL80" s="12"/>
      <c r="BM80" s="12"/>
      <c r="BN80" s="12"/>
      <c r="BO80" s="12"/>
      <c r="BP80" s="12"/>
      <c r="BQ80" s="12"/>
      <c r="BR80" s="12"/>
      <c r="BS80" s="12"/>
      <c r="BT80" s="12"/>
      <c r="BU80" s="12"/>
      <c r="BV80" s="12"/>
      <c r="BW80" s="12"/>
      <c r="BX80" s="12"/>
      <c r="BY80" s="12"/>
      <c r="BZ80" s="12"/>
      <c r="CA80" s="12"/>
      <c r="CB80" s="12"/>
      <c r="CC80" s="12"/>
      <c r="CD80" s="12"/>
      <c r="CE80" s="12"/>
      <c r="CF80" s="12"/>
      <c r="CG80" s="12"/>
      <c r="CH80" s="12"/>
      <c r="CI80" s="12"/>
      <c r="CJ80" s="12"/>
      <c r="CK80" s="12"/>
      <c r="CL80" s="12"/>
      <c r="CM80" s="12"/>
      <c r="CN80" s="12"/>
      <c r="CO80" s="12"/>
      <c r="CP80" s="12"/>
      <c r="CQ80" s="12"/>
      <c r="CR80" s="12"/>
      <c r="CS80" s="12"/>
      <c r="CT80" s="12"/>
      <c r="CU80" s="12"/>
      <c r="CV80" s="12"/>
      <c r="CW80" s="12"/>
      <c r="CX80" s="12"/>
      <c r="CY80" s="12"/>
      <c r="CZ80" s="12"/>
      <c r="DA80" s="12"/>
      <c r="DB80" s="12"/>
      <c r="DC80" s="12"/>
      <c r="DD80" s="12"/>
      <c r="DE80" s="12"/>
      <c r="DF80" s="12"/>
      <c r="DG80" s="12"/>
      <c r="DH80" s="12"/>
      <c r="DI80" s="12"/>
      <c r="DJ80" s="12"/>
      <c r="DK80" s="12"/>
      <c r="DL80" s="12"/>
      <c r="DM80" s="12"/>
      <c r="DN80" s="12"/>
      <c r="DO80" s="12"/>
      <c r="DP80" s="12"/>
      <c r="DQ80" s="12"/>
      <c r="DR80" s="12"/>
      <c r="DS80" s="12"/>
      <c r="DT80" s="12"/>
      <c r="DU80" s="12"/>
      <c r="DV80" s="12"/>
      <c r="DW80" s="12"/>
      <c r="DX80" s="12"/>
      <c r="DY80" s="12"/>
      <c r="DZ80" s="12"/>
      <c r="EA80" s="12"/>
      <c r="EB80" s="12"/>
      <c r="EC80" s="12"/>
      <c r="ED80" s="12"/>
      <c r="EE80" s="12"/>
      <c r="EF80" s="12"/>
      <c r="EG80" s="12"/>
      <c r="EH80" s="12"/>
      <c r="EI80" s="12"/>
      <c r="EJ80" s="12"/>
      <c r="EK80" s="12"/>
      <c r="EL80" s="12"/>
      <c r="EM80" s="12"/>
      <c r="EN80" s="12"/>
      <c r="EO80" s="12"/>
      <c r="EP80" s="12"/>
      <c r="EQ80" s="12"/>
      <c r="ER80" s="12"/>
      <c r="ES80" s="12"/>
      <c r="ET80" s="12"/>
      <c r="EU80" s="12"/>
      <c r="EV80" s="12"/>
      <c r="EW80" s="12"/>
      <c r="EX80" s="12"/>
      <c r="EY80" s="12"/>
      <c r="EZ80" s="12"/>
      <c r="FA80" s="12"/>
      <c r="FB80" s="12"/>
      <c r="FC80" s="12"/>
      <c r="FD80" s="12"/>
      <c r="FE80" s="12"/>
      <c r="FF80" s="12"/>
      <c r="FG80" s="12"/>
      <c r="FH80" s="12"/>
      <c r="FI80" s="12"/>
      <c r="FJ80" s="12"/>
      <c r="FK80" s="12"/>
      <c r="FL80" s="12"/>
      <c r="FM80" s="12"/>
      <c r="FN80" s="12"/>
      <c r="FO80" s="12"/>
      <c r="FP80" s="12"/>
      <c r="FQ80" s="12"/>
      <c r="FR80" s="12"/>
      <c r="FS80" s="12"/>
      <c r="FT80" s="12"/>
      <c r="FU80" s="12"/>
      <c r="FV80" s="12"/>
      <c r="FW80" s="12"/>
      <c r="FX80" s="12"/>
      <c r="FY80" s="12"/>
      <c r="FZ80" s="12"/>
      <c r="GA80" s="12"/>
      <c r="GB80" s="12"/>
      <c r="GC80" s="12"/>
      <c r="GD80" s="12"/>
      <c r="GE80" s="12"/>
      <c r="GF80" s="12"/>
      <c r="GG80" s="12"/>
      <c r="GH80" s="12"/>
      <c r="GI80" s="12"/>
      <c r="GJ80" s="12"/>
      <c r="GK80" s="12"/>
      <c r="GL80" s="12"/>
      <c r="GM80" s="12"/>
      <c r="GN80" s="12"/>
    </row>
    <row r="81" spans="1:196" s="503" customFormat="1" ht="20.25" customHeight="1" x14ac:dyDescent="0.5">
      <c r="A81" s="12"/>
      <c r="B81" s="264"/>
      <c r="C81" s="181"/>
      <c r="D81" s="453" t="s">
        <v>168</v>
      </c>
      <c r="E81" s="453"/>
      <c r="F81" s="453"/>
      <c r="G81" s="453"/>
      <c r="H81" s="453"/>
      <c r="I81" s="453"/>
      <c r="J81" s="453"/>
      <c r="K81" s="453"/>
      <c r="L81" s="453"/>
      <c r="M81" s="453"/>
      <c r="N81" s="453"/>
      <c r="O81" s="453"/>
      <c r="P81" s="453"/>
      <c r="Q81" s="453"/>
      <c r="R81" s="453"/>
      <c r="S81" s="453"/>
      <c r="T81" s="446"/>
      <c r="U81" s="454"/>
      <c r="V81" s="446"/>
      <c r="W81" s="266"/>
      <c r="X81" s="208"/>
      <c r="Y81" s="335"/>
      <c r="Z81" s="358"/>
      <c r="AA81" s="394" t="s">
        <v>304</v>
      </c>
      <c r="AB81" s="358">
        <f t="shared" si="6"/>
        <v>0</v>
      </c>
      <c r="AC81" s="394" t="s">
        <v>305</v>
      </c>
      <c r="AD81" s="358">
        <f t="shared" si="7"/>
        <v>0</v>
      </c>
      <c r="AE81" s="12"/>
      <c r="AF81" s="12"/>
      <c r="AG81" s="12"/>
      <c r="AH81" s="12"/>
      <c r="AI81" s="12"/>
      <c r="AJ81" s="12"/>
      <c r="AK81" s="12"/>
      <c r="AL81" s="12"/>
      <c r="AM81" s="12"/>
      <c r="AN81" s="12"/>
      <c r="AO81" s="12"/>
      <c r="AP81" s="12"/>
      <c r="AQ81" s="12"/>
      <c r="AR81" s="12"/>
      <c r="AS81" s="12"/>
      <c r="AT81" s="12"/>
      <c r="AU81" s="12"/>
      <c r="AV81" s="12"/>
      <c r="AW81" s="12"/>
      <c r="AX81" s="12"/>
      <c r="AY81" s="12"/>
      <c r="AZ81" s="12"/>
      <c r="BA81" s="12"/>
      <c r="BB81" s="12"/>
      <c r="BC81" s="12"/>
      <c r="BD81" s="12"/>
      <c r="BE81" s="12"/>
      <c r="BF81" s="12"/>
      <c r="BG81" s="12"/>
      <c r="BH81" s="12"/>
      <c r="BI81" s="12"/>
      <c r="BJ81" s="12"/>
      <c r="BK81" s="12"/>
      <c r="BL81" s="12"/>
      <c r="BM81" s="12"/>
      <c r="BN81" s="12"/>
      <c r="BO81" s="12"/>
      <c r="BP81" s="12"/>
      <c r="BQ81" s="12"/>
      <c r="BR81" s="12"/>
      <c r="BS81" s="12"/>
      <c r="BT81" s="12"/>
      <c r="BU81" s="12"/>
      <c r="BV81" s="12"/>
      <c r="BW81" s="12"/>
      <c r="BX81" s="12"/>
      <c r="BY81" s="12"/>
      <c r="BZ81" s="12"/>
      <c r="CA81" s="12"/>
      <c r="CB81" s="12"/>
      <c r="CC81" s="12"/>
      <c r="CD81" s="12"/>
      <c r="CE81" s="12"/>
      <c r="CF81" s="12"/>
      <c r="CG81" s="12"/>
      <c r="CH81" s="12"/>
      <c r="CI81" s="12"/>
      <c r="CJ81" s="12"/>
      <c r="CK81" s="12"/>
      <c r="CL81" s="12"/>
      <c r="CM81" s="12"/>
      <c r="CN81" s="12"/>
      <c r="CO81" s="12"/>
      <c r="CP81" s="12"/>
      <c r="CQ81" s="12"/>
      <c r="CR81" s="12"/>
      <c r="CS81" s="12"/>
      <c r="CT81" s="12"/>
      <c r="CU81" s="12"/>
      <c r="CV81" s="12"/>
      <c r="CW81" s="12"/>
      <c r="CX81" s="12"/>
      <c r="CY81" s="12"/>
      <c r="CZ81" s="12"/>
      <c r="DA81" s="12"/>
      <c r="DB81" s="12"/>
      <c r="DC81" s="12"/>
      <c r="DD81" s="12"/>
      <c r="DE81" s="12"/>
      <c r="DF81" s="12"/>
      <c r="DG81" s="12"/>
      <c r="DH81" s="12"/>
      <c r="DI81" s="12"/>
      <c r="DJ81" s="12"/>
      <c r="DK81" s="12"/>
      <c r="DL81" s="12"/>
      <c r="DM81" s="12"/>
      <c r="DN81" s="12"/>
      <c r="DO81" s="12"/>
      <c r="DP81" s="12"/>
      <c r="DQ81" s="12"/>
      <c r="DR81" s="12"/>
      <c r="DS81" s="12"/>
      <c r="DT81" s="12"/>
      <c r="DU81" s="12"/>
      <c r="DV81" s="12"/>
      <c r="DW81" s="12"/>
      <c r="DX81" s="12"/>
      <c r="DY81" s="12"/>
      <c r="DZ81" s="12"/>
      <c r="EA81" s="12"/>
      <c r="EB81" s="12"/>
      <c r="EC81" s="12"/>
      <c r="ED81" s="12"/>
      <c r="EE81" s="12"/>
      <c r="EF81" s="12"/>
      <c r="EG81" s="12"/>
      <c r="EH81" s="12"/>
      <c r="EI81" s="12"/>
      <c r="EJ81" s="12"/>
      <c r="EK81" s="12"/>
      <c r="EL81" s="12"/>
      <c r="EM81" s="12"/>
      <c r="EN81" s="12"/>
      <c r="EO81" s="12"/>
      <c r="EP81" s="12"/>
      <c r="EQ81" s="12"/>
      <c r="ER81" s="12"/>
      <c r="ES81" s="12"/>
      <c r="ET81" s="12"/>
      <c r="EU81" s="12"/>
      <c r="EV81" s="12"/>
      <c r="EW81" s="12"/>
      <c r="EX81" s="12"/>
      <c r="EY81" s="12"/>
      <c r="EZ81" s="12"/>
      <c r="FA81" s="12"/>
      <c r="FB81" s="12"/>
      <c r="FC81" s="12"/>
      <c r="FD81" s="12"/>
      <c r="FE81" s="12"/>
      <c r="FF81" s="12"/>
      <c r="FG81" s="12"/>
      <c r="FH81" s="12"/>
      <c r="FI81" s="12"/>
      <c r="FJ81" s="12"/>
      <c r="FK81" s="12"/>
      <c r="FL81" s="12"/>
      <c r="FM81" s="12"/>
      <c r="FN81" s="12"/>
      <c r="FO81" s="12"/>
      <c r="FP81" s="12"/>
      <c r="FQ81" s="12"/>
      <c r="FR81" s="12"/>
      <c r="FS81" s="12"/>
      <c r="FT81" s="12"/>
      <c r="FU81" s="12"/>
      <c r="FV81" s="12"/>
      <c r="FW81" s="12"/>
      <c r="FX81" s="12"/>
      <c r="FY81" s="12"/>
      <c r="FZ81" s="12"/>
      <c r="GA81" s="12"/>
      <c r="GB81" s="12"/>
      <c r="GC81" s="12"/>
      <c r="GD81" s="12"/>
      <c r="GE81" s="12"/>
      <c r="GF81" s="12"/>
      <c r="GG81" s="12"/>
      <c r="GH81" s="12"/>
      <c r="GI81" s="12"/>
      <c r="GJ81" s="12"/>
      <c r="GK81" s="12"/>
      <c r="GL81" s="12"/>
      <c r="GM81" s="12"/>
      <c r="GN81" s="12"/>
    </row>
    <row r="82" spans="1:196" s="503" customFormat="1" ht="20.25" customHeight="1" x14ac:dyDescent="0.5">
      <c r="A82" s="12"/>
      <c r="B82" s="264"/>
      <c r="C82" s="181"/>
      <c r="D82" s="453" t="s">
        <v>11</v>
      </c>
      <c r="E82" s="453"/>
      <c r="F82" s="453"/>
      <c r="G82" s="453"/>
      <c r="H82" s="453"/>
      <c r="I82" s="453"/>
      <c r="J82" s="453"/>
      <c r="K82" s="453"/>
      <c r="L82" s="453"/>
      <c r="M82" s="453"/>
      <c r="N82" s="453"/>
      <c r="O82" s="453"/>
      <c r="P82" s="453"/>
      <c r="Q82" s="453"/>
      <c r="R82" s="453"/>
      <c r="S82" s="453"/>
      <c r="T82" s="446"/>
      <c r="U82" s="454"/>
      <c r="V82" s="446"/>
      <c r="W82" s="266"/>
      <c r="X82" s="208"/>
      <c r="Y82" s="335"/>
      <c r="Z82" s="358"/>
      <c r="AA82" s="394" t="s">
        <v>306</v>
      </c>
      <c r="AB82" s="358">
        <f t="shared" si="6"/>
        <v>0</v>
      </c>
      <c r="AC82" s="394" t="s">
        <v>307</v>
      </c>
      <c r="AD82" s="358">
        <f t="shared" si="7"/>
        <v>0</v>
      </c>
      <c r="AE82" s="12"/>
      <c r="AF82" s="12"/>
      <c r="AG82" s="12"/>
      <c r="AH82" s="12"/>
      <c r="AI82" s="12"/>
      <c r="AJ82" s="12"/>
      <c r="AK82" s="12"/>
      <c r="AL82" s="12"/>
      <c r="AM82" s="12"/>
      <c r="AN82" s="12"/>
      <c r="AO82" s="12"/>
      <c r="AP82" s="12"/>
      <c r="AQ82" s="12"/>
      <c r="AR82" s="12"/>
      <c r="AS82" s="12"/>
      <c r="AT82" s="12"/>
      <c r="AU82" s="12"/>
      <c r="AV82" s="12"/>
      <c r="AW82" s="12"/>
      <c r="AX82" s="12"/>
      <c r="AY82" s="12"/>
      <c r="AZ82" s="12"/>
      <c r="BA82" s="12"/>
      <c r="BB82" s="12"/>
      <c r="BC82" s="12"/>
      <c r="BD82" s="12"/>
      <c r="BE82" s="12"/>
      <c r="BF82" s="12"/>
      <c r="BG82" s="12"/>
      <c r="BH82" s="12"/>
      <c r="BI82" s="12"/>
      <c r="BJ82" s="12"/>
      <c r="BK82" s="12"/>
      <c r="BL82" s="12"/>
      <c r="BM82" s="12"/>
      <c r="BN82" s="12"/>
      <c r="BO82" s="12"/>
      <c r="BP82" s="12"/>
      <c r="BQ82" s="12"/>
      <c r="BR82" s="12"/>
      <c r="BS82" s="12"/>
      <c r="BT82" s="12"/>
      <c r="BU82" s="12"/>
      <c r="BV82" s="12"/>
      <c r="BW82" s="12"/>
      <c r="BX82" s="12"/>
      <c r="BY82" s="12"/>
      <c r="BZ82" s="12"/>
      <c r="CA82" s="12"/>
      <c r="CB82" s="12"/>
      <c r="CC82" s="12"/>
      <c r="CD82" s="12"/>
      <c r="CE82" s="12"/>
      <c r="CF82" s="12"/>
      <c r="CG82" s="12"/>
      <c r="CH82" s="12"/>
      <c r="CI82" s="12"/>
      <c r="CJ82" s="12"/>
      <c r="CK82" s="12"/>
      <c r="CL82" s="12"/>
      <c r="CM82" s="12"/>
      <c r="CN82" s="12"/>
      <c r="CO82" s="12"/>
      <c r="CP82" s="12"/>
      <c r="CQ82" s="12"/>
      <c r="CR82" s="12"/>
      <c r="CS82" s="12"/>
      <c r="CT82" s="12"/>
      <c r="CU82" s="12"/>
      <c r="CV82" s="12"/>
      <c r="CW82" s="12"/>
      <c r="CX82" s="12"/>
      <c r="CY82" s="12"/>
      <c r="CZ82" s="12"/>
      <c r="DA82" s="12"/>
      <c r="DB82" s="12"/>
      <c r="DC82" s="12"/>
      <c r="DD82" s="12"/>
      <c r="DE82" s="12"/>
      <c r="DF82" s="12"/>
      <c r="DG82" s="12"/>
      <c r="DH82" s="12"/>
      <c r="DI82" s="12"/>
      <c r="DJ82" s="12"/>
      <c r="DK82" s="12"/>
      <c r="DL82" s="12"/>
      <c r="DM82" s="12"/>
      <c r="DN82" s="12"/>
      <c r="DO82" s="12"/>
      <c r="DP82" s="12"/>
      <c r="DQ82" s="12"/>
      <c r="DR82" s="12"/>
      <c r="DS82" s="12"/>
      <c r="DT82" s="12"/>
      <c r="DU82" s="12"/>
      <c r="DV82" s="12"/>
      <c r="DW82" s="12"/>
      <c r="DX82" s="12"/>
      <c r="DY82" s="12"/>
      <c r="DZ82" s="12"/>
      <c r="EA82" s="12"/>
      <c r="EB82" s="12"/>
      <c r="EC82" s="12"/>
      <c r="ED82" s="12"/>
      <c r="EE82" s="12"/>
      <c r="EF82" s="12"/>
      <c r="EG82" s="12"/>
      <c r="EH82" s="12"/>
      <c r="EI82" s="12"/>
      <c r="EJ82" s="12"/>
      <c r="EK82" s="12"/>
      <c r="EL82" s="12"/>
      <c r="EM82" s="12"/>
      <c r="EN82" s="12"/>
      <c r="EO82" s="12"/>
      <c r="EP82" s="12"/>
      <c r="EQ82" s="12"/>
      <c r="ER82" s="12"/>
      <c r="ES82" s="12"/>
      <c r="ET82" s="12"/>
      <c r="EU82" s="12"/>
      <c r="EV82" s="12"/>
      <c r="EW82" s="12"/>
      <c r="EX82" s="12"/>
      <c r="EY82" s="12"/>
      <c r="EZ82" s="12"/>
      <c r="FA82" s="12"/>
      <c r="FB82" s="12"/>
      <c r="FC82" s="12"/>
      <c r="FD82" s="12"/>
      <c r="FE82" s="12"/>
      <c r="FF82" s="12"/>
      <c r="FG82" s="12"/>
      <c r="FH82" s="12"/>
      <c r="FI82" s="12"/>
      <c r="FJ82" s="12"/>
      <c r="FK82" s="12"/>
      <c r="FL82" s="12"/>
      <c r="FM82" s="12"/>
      <c r="FN82" s="12"/>
      <c r="FO82" s="12"/>
      <c r="FP82" s="12"/>
      <c r="FQ82" s="12"/>
      <c r="FR82" s="12"/>
      <c r="FS82" s="12"/>
      <c r="FT82" s="12"/>
      <c r="FU82" s="12"/>
      <c r="FV82" s="12"/>
      <c r="FW82" s="12"/>
      <c r="FX82" s="12"/>
      <c r="FY82" s="12"/>
      <c r="FZ82" s="12"/>
      <c r="GA82" s="12"/>
      <c r="GB82" s="12"/>
      <c r="GC82" s="12"/>
      <c r="GD82" s="12"/>
      <c r="GE82" s="12"/>
      <c r="GF82" s="12"/>
      <c r="GG82" s="12"/>
      <c r="GH82" s="12"/>
      <c r="GI82" s="12"/>
      <c r="GJ82" s="12"/>
      <c r="GK82" s="12"/>
      <c r="GL82" s="12"/>
      <c r="GM82" s="12"/>
      <c r="GN82" s="12"/>
    </row>
    <row r="83" spans="1:196" s="503" customFormat="1" ht="20.25" customHeight="1" x14ac:dyDescent="0.5">
      <c r="A83" s="12"/>
      <c r="B83" s="264"/>
      <c r="C83" s="181"/>
      <c r="D83" s="453" t="s">
        <v>6</v>
      </c>
      <c r="E83" s="453"/>
      <c r="F83" s="453"/>
      <c r="G83" s="453"/>
      <c r="H83" s="453"/>
      <c r="I83" s="453"/>
      <c r="J83" s="453"/>
      <c r="K83" s="453"/>
      <c r="L83" s="453"/>
      <c r="M83" s="453"/>
      <c r="N83" s="453"/>
      <c r="O83" s="453"/>
      <c r="P83" s="453"/>
      <c r="Q83" s="453"/>
      <c r="R83" s="453"/>
      <c r="S83" s="453"/>
      <c r="T83" s="446"/>
      <c r="U83" s="454"/>
      <c r="V83" s="446"/>
      <c r="W83" s="266"/>
      <c r="X83" s="208"/>
      <c r="Y83" s="335"/>
      <c r="Z83" s="358"/>
      <c r="AA83" s="394" t="s">
        <v>308</v>
      </c>
      <c r="AB83" s="358">
        <f t="shared" si="6"/>
        <v>0</v>
      </c>
      <c r="AC83" s="394" t="s">
        <v>309</v>
      </c>
      <c r="AD83" s="358">
        <f t="shared" si="7"/>
        <v>0</v>
      </c>
      <c r="AE83" s="12"/>
      <c r="AF83" s="12"/>
      <c r="AG83" s="12"/>
      <c r="AH83" s="12"/>
      <c r="AI83" s="12"/>
      <c r="AJ83" s="12"/>
      <c r="AK83" s="12"/>
      <c r="AL83" s="12"/>
      <c r="AM83" s="12"/>
      <c r="AN83" s="12"/>
      <c r="AO83" s="12"/>
      <c r="AP83" s="12"/>
      <c r="AQ83" s="12"/>
      <c r="AR83" s="12"/>
      <c r="AS83" s="12"/>
      <c r="AT83" s="12"/>
      <c r="AU83" s="12"/>
      <c r="AV83" s="12"/>
      <c r="AW83" s="12"/>
      <c r="AX83" s="12"/>
      <c r="AY83" s="12"/>
      <c r="AZ83" s="12"/>
      <c r="BA83" s="12"/>
      <c r="BB83" s="12"/>
      <c r="BC83" s="12"/>
      <c r="BD83" s="12"/>
      <c r="BE83" s="12"/>
      <c r="BF83" s="12"/>
      <c r="BG83" s="12"/>
      <c r="BH83" s="12"/>
      <c r="BI83" s="12"/>
      <c r="BJ83" s="12"/>
      <c r="BK83" s="12"/>
      <c r="BL83" s="12"/>
      <c r="BM83" s="12"/>
      <c r="BN83" s="12"/>
      <c r="BO83" s="12"/>
      <c r="BP83" s="12"/>
      <c r="BQ83" s="12"/>
      <c r="BR83" s="12"/>
      <c r="BS83" s="12"/>
      <c r="BT83" s="12"/>
      <c r="BU83" s="12"/>
      <c r="BV83" s="12"/>
      <c r="BW83" s="12"/>
      <c r="BX83" s="12"/>
      <c r="BY83" s="12"/>
      <c r="BZ83" s="12"/>
      <c r="CA83" s="12"/>
      <c r="CB83" s="12"/>
      <c r="CC83" s="12"/>
      <c r="CD83" s="12"/>
      <c r="CE83" s="12"/>
      <c r="CF83" s="12"/>
      <c r="CG83" s="12"/>
      <c r="CH83" s="12"/>
      <c r="CI83" s="12"/>
      <c r="CJ83" s="12"/>
      <c r="CK83" s="12"/>
      <c r="CL83" s="12"/>
      <c r="CM83" s="12"/>
      <c r="CN83" s="12"/>
      <c r="CO83" s="12"/>
      <c r="CP83" s="12"/>
      <c r="CQ83" s="12"/>
      <c r="CR83" s="12"/>
      <c r="CS83" s="12"/>
      <c r="CT83" s="12"/>
      <c r="CU83" s="12"/>
      <c r="CV83" s="12"/>
      <c r="CW83" s="12"/>
      <c r="CX83" s="12"/>
      <c r="CY83" s="12"/>
      <c r="CZ83" s="12"/>
      <c r="DA83" s="12"/>
      <c r="DB83" s="12"/>
      <c r="DC83" s="12"/>
      <c r="DD83" s="12"/>
      <c r="DE83" s="12"/>
      <c r="DF83" s="12"/>
      <c r="DG83" s="12"/>
      <c r="DH83" s="12"/>
      <c r="DI83" s="12"/>
      <c r="DJ83" s="12"/>
      <c r="DK83" s="12"/>
      <c r="DL83" s="12"/>
      <c r="DM83" s="12"/>
      <c r="DN83" s="12"/>
      <c r="DO83" s="12"/>
      <c r="DP83" s="12"/>
      <c r="DQ83" s="12"/>
      <c r="DR83" s="12"/>
      <c r="DS83" s="12"/>
      <c r="DT83" s="12"/>
      <c r="DU83" s="12"/>
      <c r="DV83" s="12"/>
      <c r="DW83" s="12"/>
      <c r="DX83" s="12"/>
      <c r="DY83" s="12"/>
      <c r="DZ83" s="12"/>
      <c r="EA83" s="12"/>
      <c r="EB83" s="12"/>
      <c r="EC83" s="12"/>
      <c r="ED83" s="12"/>
      <c r="EE83" s="12"/>
      <c r="EF83" s="12"/>
      <c r="EG83" s="12"/>
      <c r="EH83" s="12"/>
      <c r="EI83" s="12"/>
      <c r="EJ83" s="12"/>
      <c r="EK83" s="12"/>
      <c r="EL83" s="12"/>
      <c r="EM83" s="12"/>
      <c r="EN83" s="12"/>
      <c r="EO83" s="12"/>
      <c r="EP83" s="12"/>
      <c r="EQ83" s="12"/>
      <c r="ER83" s="12"/>
      <c r="ES83" s="12"/>
      <c r="ET83" s="12"/>
      <c r="EU83" s="12"/>
      <c r="EV83" s="12"/>
      <c r="EW83" s="12"/>
      <c r="EX83" s="12"/>
      <c r="EY83" s="12"/>
      <c r="EZ83" s="12"/>
      <c r="FA83" s="12"/>
      <c r="FB83" s="12"/>
      <c r="FC83" s="12"/>
      <c r="FD83" s="12"/>
      <c r="FE83" s="12"/>
      <c r="FF83" s="12"/>
      <c r="FG83" s="12"/>
      <c r="FH83" s="12"/>
      <c r="FI83" s="12"/>
      <c r="FJ83" s="12"/>
      <c r="FK83" s="12"/>
      <c r="FL83" s="12"/>
      <c r="FM83" s="12"/>
      <c r="FN83" s="12"/>
      <c r="FO83" s="12"/>
      <c r="FP83" s="12"/>
      <c r="FQ83" s="12"/>
      <c r="FR83" s="12"/>
      <c r="FS83" s="12"/>
      <c r="FT83" s="12"/>
      <c r="FU83" s="12"/>
      <c r="FV83" s="12"/>
      <c r="FW83" s="12"/>
      <c r="FX83" s="12"/>
      <c r="FY83" s="12"/>
      <c r="FZ83" s="12"/>
      <c r="GA83" s="12"/>
      <c r="GB83" s="12"/>
      <c r="GC83" s="12"/>
      <c r="GD83" s="12"/>
      <c r="GE83" s="12"/>
      <c r="GF83" s="12"/>
      <c r="GG83" s="12"/>
      <c r="GH83" s="12"/>
      <c r="GI83" s="12"/>
      <c r="GJ83" s="12"/>
      <c r="GK83" s="12"/>
      <c r="GL83" s="12"/>
      <c r="GM83" s="12"/>
      <c r="GN83" s="12"/>
    </row>
    <row r="84" spans="1:196" s="503" customFormat="1" ht="20.25" customHeight="1" x14ac:dyDescent="0.5">
      <c r="A84" s="12"/>
      <c r="B84" s="264"/>
      <c r="C84" s="181"/>
      <c r="D84" s="452" t="s">
        <v>416</v>
      </c>
      <c r="E84" s="453"/>
      <c r="F84" s="453"/>
      <c r="G84" s="453"/>
      <c r="H84" s="453"/>
      <c r="I84" s="453"/>
      <c r="J84" s="453"/>
      <c r="K84" s="453"/>
      <c r="L84" s="453"/>
      <c r="M84" s="453"/>
      <c r="N84" s="453"/>
      <c r="O84" s="453"/>
      <c r="P84" s="453"/>
      <c r="Q84" s="453"/>
      <c r="R84" s="453"/>
      <c r="S84" s="453"/>
      <c r="T84" s="446"/>
      <c r="U84" s="454"/>
      <c r="V84" s="446"/>
      <c r="W84" s="266"/>
      <c r="X84" s="208"/>
      <c r="Y84" s="335"/>
      <c r="Z84" s="358"/>
      <c r="AA84" s="394" t="s">
        <v>310</v>
      </c>
      <c r="AB84" s="358">
        <f t="shared" si="6"/>
        <v>0</v>
      </c>
      <c r="AC84" s="394" t="s">
        <v>311</v>
      </c>
      <c r="AD84" s="358">
        <f t="shared" si="7"/>
        <v>0</v>
      </c>
      <c r="AE84" s="12"/>
      <c r="AF84" s="12"/>
      <c r="AG84" s="12"/>
      <c r="AH84" s="12"/>
      <c r="AI84" s="12"/>
      <c r="AJ84" s="12"/>
      <c r="AK84" s="12"/>
      <c r="AL84" s="12"/>
      <c r="AM84" s="12"/>
      <c r="AN84" s="12"/>
      <c r="AO84" s="12"/>
      <c r="AP84" s="12"/>
      <c r="AQ84" s="12"/>
      <c r="AR84" s="12"/>
      <c r="AS84" s="12"/>
      <c r="AT84" s="12"/>
      <c r="AU84" s="12"/>
      <c r="AV84" s="12"/>
      <c r="AW84" s="12"/>
      <c r="AX84" s="12"/>
      <c r="AY84" s="12"/>
      <c r="AZ84" s="12"/>
      <c r="BA84" s="12"/>
      <c r="BB84" s="12"/>
      <c r="BC84" s="12"/>
      <c r="BD84" s="12"/>
      <c r="BE84" s="12"/>
      <c r="BF84" s="12"/>
      <c r="BG84" s="12"/>
      <c r="BH84" s="12"/>
      <c r="BI84" s="12"/>
      <c r="BJ84" s="12"/>
      <c r="BK84" s="12"/>
      <c r="BL84" s="12"/>
      <c r="BM84" s="12"/>
      <c r="BN84" s="12"/>
      <c r="BO84" s="12"/>
      <c r="BP84" s="12"/>
      <c r="BQ84" s="12"/>
      <c r="BR84" s="12"/>
      <c r="BS84" s="12"/>
      <c r="BT84" s="12"/>
      <c r="BU84" s="12"/>
      <c r="BV84" s="12"/>
      <c r="BW84" s="12"/>
      <c r="BX84" s="12"/>
      <c r="BY84" s="12"/>
      <c r="BZ84" s="12"/>
      <c r="CA84" s="12"/>
      <c r="CB84" s="12"/>
      <c r="CC84" s="12"/>
      <c r="CD84" s="12"/>
      <c r="CE84" s="12"/>
      <c r="CF84" s="12"/>
      <c r="CG84" s="12"/>
      <c r="CH84" s="12"/>
      <c r="CI84" s="12"/>
      <c r="CJ84" s="12"/>
      <c r="CK84" s="12"/>
      <c r="CL84" s="12"/>
      <c r="CM84" s="12"/>
      <c r="CN84" s="12"/>
      <c r="CO84" s="12"/>
      <c r="CP84" s="12"/>
      <c r="CQ84" s="12"/>
      <c r="CR84" s="12"/>
      <c r="CS84" s="12"/>
      <c r="CT84" s="12"/>
      <c r="CU84" s="12"/>
      <c r="CV84" s="12"/>
      <c r="CW84" s="12"/>
      <c r="CX84" s="12"/>
      <c r="CY84" s="12"/>
      <c r="CZ84" s="12"/>
      <c r="DA84" s="12"/>
      <c r="DB84" s="12"/>
      <c r="DC84" s="12"/>
      <c r="DD84" s="12"/>
      <c r="DE84" s="12"/>
      <c r="DF84" s="12"/>
      <c r="DG84" s="12"/>
      <c r="DH84" s="12"/>
      <c r="DI84" s="12"/>
      <c r="DJ84" s="12"/>
      <c r="DK84" s="12"/>
      <c r="DL84" s="12"/>
      <c r="DM84" s="12"/>
      <c r="DN84" s="12"/>
      <c r="DO84" s="12"/>
      <c r="DP84" s="12"/>
      <c r="DQ84" s="12"/>
      <c r="DR84" s="12"/>
      <c r="DS84" s="12"/>
      <c r="DT84" s="12"/>
      <c r="DU84" s="12"/>
      <c r="DV84" s="12"/>
      <c r="DW84" s="12"/>
      <c r="DX84" s="12"/>
      <c r="DY84" s="12"/>
      <c r="DZ84" s="12"/>
      <c r="EA84" s="12"/>
      <c r="EB84" s="12"/>
      <c r="EC84" s="12"/>
      <c r="ED84" s="12"/>
      <c r="EE84" s="12"/>
      <c r="EF84" s="12"/>
      <c r="EG84" s="12"/>
      <c r="EH84" s="12"/>
      <c r="EI84" s="12"/>
      <c r="EJ84" s="12"/>
      <c r="EK84" s="12"/>
      <c r="EL84" s="12"/>
      <c r="EM84" s="12"/>
      <c r="EN84" s="12"/>
      <c r="EO84" s="12"/>
      <c r="EP84" s="12"/>
      <c r="EQ84" s="12"/>
      <c r="ER84" s="12"/>
      <c r="ES84" s="12"/>
      <c r="ET84" s="12"/>
      <c r="EU84" s="12"/>
      <c r="EV84" s="12"/>
      <c r="EW84" s="12"/>
      <c r="EX84" s="12"/>
      <c r="EY84" s="12"/>
      <c r="EZ84" s="12"/>
      <c r="FA84" s="12"/>
      <c r="FB84" s="12"/>
      <c r="FC84" s="12"/>
      <c r="FD84" s="12"/>
      <c r="FE84" s="12"/>
      <c r="FF84" s="12"/>
      <c r="FG84" s="12"/>
      <c r="FH84" s="12"/>
      <c r="FI84" s="12"/>
      <c r="FJ84" s="12"/>
      <c r="FK84" s="12"/>
      <c r="FL84" s="12"/>
      <c r="FM84" s="12"/>
      <c r="FN84" s="12"/>
      <c r="FO84" s="12"/>
      <c r="FP84" s="12"/>
      <c r="FQ84" s="12"/>
      <c r="FR84" s="12"/>
      <c r="FS84" s="12"/>
      <c r="FT84" s="12"/>
      <c r="FU84" s="12"/>
      <c r="FV84" s="12"/>
      <c r="FW84" s="12"/>
      <c r="FX84" s="12"/>
      <c r="FY84" s="12"/>
      <c r="FZ84" s="12"/>
      <c r="GA84" s="12"/>
      <c r="GB84" s="12"/>
      <c r="GC84" s="12"/>
      <c r="GD84" s="12"/>
      <c r="GE84" s="12"/>
      <c r="GF84" s="12"/>
      <c r="GG84" s="12"/>
      <c r="GH84" s="12"/>
      <c r="GI84" s="12"/>
      <c r="GJ84" s="12"/>
      <c r="GK84" s="12"/>
      <c r="GL84" s="12"/>
      <c r="GM84" s="12"/>
      <c r="GN84" s="12"/>
    </row>
    <row r="85" spans="1:196" s="506" customFormat="1" ht="35.25" customHeight="1" thickBot="1" x14ac:dyDescent="0.65">
      <c r="A85" s="46"/>
      <c r="B85" s="264"/>
      <c r="C85" s="238" t="s">
        <v>92</v>
      </c>
      <c r="D85" s="188"/>
      <c r="E85" s="189"/>
      <c r="F85" s="189"/>
      <c r="G85" s="189"/>
      <c r="H85" s="189"/>
      <c r="I85" s="189"/>
      <c r="J85" s="189"/>
      <c r="K85" s="189"/>
      <c r="L85" s="189"/>
      <c r="M85" s="189"/>
      <c r="N85" s="189"/>
      <c r="O85" s="189"/>
      <c r="P85" s="189"/>
      <c r="Q85" s="189"/>
      <c r="R85" s="189"/>
      <c r="S85" s="189"/>
      <c r="T85" s="189"/>
      <c r="U85" s="190"/>
      <c r="V85" s="189"/>
      <c r="W85" s="263"/>
      <c r="X85" s="208"/>
      <c r="Y85" s="334"/>
      <c r="Z85" s="358"/>
      <c r="AA85" s="393"/>
      <c r="AB85" s="358"/>
      <c r="AC85" s="393"/>
      <c r="AD85" s="358"/>
      <c r="AE85" s="46"/>
      <c r="AF85" s="46"/>
      <c r="AG85" s="46"/>
      <c r="AH85" s="46"/>
      <c r="AI85" s="46"/>
      <c r="AJ85" s="46"/>
      <c r="AK85" s="46"/>
      <c r="AL85" s="46"/>
      <c r="AM85" s="46"/>
      <c r="AN85" s="46"/>
      <c r="AO85" s="46"/>
      <c r="AP85" s="46"/>
      <c r="AQ85" s="46"/>
      <c r="AR85" s="46"/>
      <c r="AS85" s="46"/>
      <c r="AT85" s="46"/>
      <c r="AU85" s="46"/>
      <c r="AV85" s="46"/>
      <c r="AW85" s="46"/>
      <c r="AX85" s="46"/>
      <c r="AY85" s="46"/>
      <c r="AZ85" s="46"/>
      <c r="BA85" s="46"/>
      <c r="BB85" s="46"/>
      <c r="BC85" s="46"/>
      <c r="BD85" s="46"/>
      <c r="BE85" s="46"/>
      <c r="BF85" s="46"/>
      <c r="BG85" s="46"/>
      <c r="BH85" s="46"/>
      <c r="BI85" s="46"/>
      <c r="BJ85" s="46"/>
      <c r="BK85" s="46"/>
      <c r="BL85" s="46"/>
      <c r="BM85" s="46"/>
      <c r="BN85" s="46"/>
      <c r="BO85" s="46"/>
      <c r="BP85" s="46"/>
      <c r="BQ85" s="46"/>
      <c r="BR85" s="46"/>
      <c r="BS85" s="46"/>
      <c r="BT85" s="46"/>
      <c r="BU85" s="46"/>
      <c r="BV85" s="46"/>
      <c r="BW85" s="46"/>
      <c r="BX85" s="46"/>
      <c r="BY85" s="46"/>
      <c r="BZ85" s="46"/>
      <c r="CA85" s="46"/>
      <c r="CB85" s="46"/>
      <c r="CC85" s="46"/>
      <c r="CD85" s="46"/>
      <c r="CE85" s="46"/>
      <c r="CF85" s="46"/>
      <c r="CG85" s="46"/>
      <c r="CH85" s="46"/>
      <c r="CI85" s="46"/>
      <c r="CJ85" s="46"/>
      <c r="CK85" s="46"/>
      <c r="CL85" s="46"/>
      <c r="CM85" s="46"/>
      <c r="CN85" s="46"/>
      <c r="CO85" s="46"/>
      <c r="CP85" s="46"/>
      <c r="CQ85" s="46"/>
      <c r="CR85" s="46"/>
      <c r="CS85" s="46"/>
      <c r="CT85" s="46"/>
      <c r="CU85" s="46"/>
      <c r="CV85" s="46"/>
      <c r="CW85" s="46"/>
      <c r="CX85" s="46"/>
      <c r="CY85" s="46"/>
      <c r="CZ85" s="46"/>
      <c r="DA85" s="46"/>
      <c r="DB85" s="46"/>
      <c r="DC85" s="46"/>
      <c r="DD85" s="46"/>
      <c r="DE85" s="46"/>
      <c r="DF85" s="46"/>
      <c r="DG85" s="46"/>
      <c r="DH85" s="46"/>
      <c r="DI85" s="46"/>
      <c r="DJ85" s="46"/>
      <c r="DK85" s="46"/>
      <c r="DL85" s="46"/>
      <c r="DM85" s="46"/>
      <c r="DN85" s="46"/>
      <c r="DO85" s="46"/>
      <c r="DP85" s="46"/>
      <c r="DQ85" s="46"/>
      <c r="DR85" s="46"/>
      <c r="DS85" s="46"/>
      <c r="DT85" s="46"/>
      <c r="DU85" s="46"/>
      <c r="DV85" s="46"/>
      <c r="DW85" s="46"/>
      <c r="DX85" s="46"/>
      <c r="DY85" s="46"/>
      <c r="DZ85" s="46"/>
      <c r="EA85" s="46"/>
      <c r="EB85" s="46"/>
      <c r="EC85" s="46"/>
      <c r="ED85" s="46"/>
      <c r="EE85" s="46"/>
      <c r="EF85" s="46"/>
      <c r="EG85" s="46"/>
      <c r="EH85" s="46"/>
      <c r="EI85" s="46"/>
      <c r="EJ85" s="46"/>
      <c r="EK85" s="46"/>
      <c r="EL85" s="46"/>
      <c r="EM85" s="46"/>
      <c r="EN85" s="46"/>
      <c r="EO85" s="46"/>
      <c r="EP85" s="46"/>
      <c r="EQ85" s="46"/>
      <c r="ER85" s="46"/>
      <c r="ES85" s="46"/>
      <c r="ET85" s="46"/>
      <c r="EU85" s="46"/>
      <c r="EV85" s="46"/>
      <c r="EW85" s="46"/>
      <c r="EX85" s="46"/>
      <c r="EY85" s="46"/>
      <c r="EZ85" s="46"/>
      <c r="FA85" s="46"/>
      <c r="FB85" s="46"/>
      <c r="FC85" s="46"/>
      <c r="FD85" s="46"/>
      <c r="FE85" s="46"/>
      <c r="FF85" s="46"/>
      <c r="FG85" s="46"/>
      <c r="FH85" s="46"/>
      <c r="FI85" s="46"/>
      <c r="FJ85" s="46"/>
      <c r="FK85" s="46"/>
      <c r="FL85" s="46"/>
      <c r="FM85" s="46"/>
      <c r="FN85" s="46"/>
      <c r="FO85" s="46"/>
      <c r="FP85" s="46"/>
      <c r="FQ85" s="46"/>
      <c r="FR85" s="46"/>
      <c r="FS85" s="46"/>
      <c r="FT85" s="46"/>
      <c r="FU85" s="46"/>
      <c r="FV85" s="46"/>
      <c r="FW85" s="46"/>
      <c r="FX85" s="46"/>
      <c r="FY85" s="46"/>
      <c r="FZ85" s="46"/>
      <c r="GA85" s="46"/>
      <c r="GB85" s="46"/>
      <c r="GC85" s="46"/>
      <c r="GD85" s="46"/>
      <c r="GE85" s="46"/>
      <c r="GF85" s="46"/>
      <c r="GG85" s="46"/>
      <c r="GH85" s="46"/>
      <c r="GI85" s="46"/>
      <c r="GJ85" s="46"/>
      <c r="GK85" s="46"/>
      <c r="GL85" s="46"/>
      <c r="GM85" s="46"/>
      <c r="GN85" s="46"/>
    </row>
    <row r="86" spans="1:196" s="503" customFormat="1" ht="20.25" customHeight="1" x14ac:dyDescent="0.5">
      <c r="A86" s="12"/>
      <c r="B86" s="264"/>
      <c r="C86" s="265"/>
      <c r="D86" s="181"/>
      <c r="E86" s="181"/>
      <c r="F86" s="181"/>
      <c r="G86" s="181"/>
      <c r="H86" s="181"/>
      <c r="I86" s="181"/>
      <c r="J86" s="181"/>
      <c r="K86" s="181"/>
      <c r="L86" s="181"/>
      <c r="M86" s="181"/>
      <c r="N86" s="181"/>
      <c r="O86" s="181"/>
      <c r="P86" s="181"/>
      <c r="Q86" s="181"/>
      <c r="R86" s="181"/>
      <c r="S86" s="181"/>
      <c r="T86" s="181"/>
      <c r="U86" s="182"/>
      <c r="V86" s="181"/>
      <c r="W86" s="266"/>
      <c r="X86" s="208"/>
      <c r="Y86" s="335"/>
      <c r="Z86" s="358"/>
      <c r="AA86" s="394"/>
      <c r="AB86" s="358"/>
      <c r="AC86" s="394"/>
      <c r="AD86" s="358"/>
      <c r="AE86" s="12"/>
      <c r="AF86" s="12"/>
      <c r="AG86" s="12"/>
      <c r="AH86" s="12"/>
      <c r="AI86" s="12"/>
      <c r="AJ86" s="12"/>
      <c r="AK86" s="12"/>
      <c r="AL86" s="12"/>
      <c r="AM86" s="12"/>
      <c r="AN86" s="12"/>
      <c r="AO86" s="12"/>
      <c r="AP86" s="12"/>
      <c r="AQ86" s="12"/>
      <c r="AR86" s="12"/>
      <c r="AS86" s="12"/>
      <c r="AT86" s="12"/>
      <c r="AU86" s="12"/>
      <c r="AV86" s="12"/>
      <c r="AW86" s="12"/>
      <c r="AX86" s="12"/>
      <c r="AY86" s="12"/>
      <c r="AZ86" s="12"/>
      <c r="BA86" s="12"/>
      <c r="BB86" s="12"/>
      <c r="BC86" s="12"/>
      <c r="BD86" s="12"/>
      <c r="BE86" s="12"/>
      <c r="BF86" s="12"/>
      <c r="BG86" s="12"/>
      <c r="BH86" s="12"/>
      <c r="BI86" s="12"/>
      <c r="BJ86" s="12"/>
      <c r="BK86" s="12"/>
      <c r="BL86" s="12"/>
      <c r="BM86" s="12"/>
      <c r="BN86" s="12"/>
      <c r="BO86" s="12"/>
      <c r="BP86" s="12"/>
      <c r="BQ86" s="12"/>
      <c r="BR86" s="12"/>
      <c r="BS86" s="12"/>
      <c r="BT86" s="12"/>
      <c r="BU86" s="12"/>
      <c r="BV86" s="12"/>
      <c r="BW86" s="12"/>
      <c r="BX86" s="12"/>
      <c r="BY86" s="12"/>
      <c r="BZ86" s="12"/>
      <c r="CA86" s="12"/>
      <c r="CB86" s="12"/>
      <c r="CC86" s="12"/>
      <c r="CD86" s="12"/>
      <c r="CE86" s="12"/>
      <c r="CF86" s="12"/>
      <c r="CG86" s="12"/>
      <c r="CH86" s="12"/>
      <c r="CI86" s="12"/>
      <c r="CJ86" s="12"/>
      <c r="CK86" s="12"/>
      <c r="CL86" s="12"/>
      <c r="CM86" s="12"/>
      <c r="CN86" s="12"/>
      <c r="CO86" s="12"/>
      <c r="CP86" s="12"/>
      <c r="CQ86" s="12"/>
      <c r="CR86" s="12"/>
      <c r="CS86" s="12"/>
      <c r="CT86" s="12"/>
      <c r="CU86" s="12"/>
      <c r="CV86" s="12"/>
      <c r="CW86" s="12"/>
      <c r="CX86" s="12"/>
      <c r="CY86" s="12"/>
      <c r="CZ86" s="12"/>
      <c r="DA86" s="12"/>
      <c r="DB86" s="12"/>
      <c r="DC86" s="12"/>
      <c r="DD86" s="12"/>
      <c r="DE86" s="12"/>
      <c r="DF86" s="12"/>
      <c r="DG86" s="12"/>
      <c r="DH86" s="12"/>
      <c r="DI86" s="12"/>
      <c r="DJ86" s="12"/>
      <c r="DK86" s="12"/>
      <c r="DL86" s="12"/>
      <c r="DM86" s="12"/>
      <c r="DN86" s="12"/>
      <c r="DO86" s="12"/>
      <c r="DP86" s="12"/>
      <c r="DQ86" s="12"/>
      <c r="DR86" s="12"/>
      <c r="DS86" s="12"/>
      <c r="DT86" s="12"/>
      <c r="DU86" s="12"/>
      <c r="DV86" s="12"/>
      <c r="DW86" s="12"/>
      <c r="DX86" s="12"/>
      <c r="DY86" s="12"/>
      <c r="DZ86" s="12"/>
      <c r="EA86" s="12"/>
      <c r="EB86" s="12"/>
      <c r="EC86" s="12"/>
      <c r="ED86" s="12"/>
      <c r="EE86" s="12"/>
      <c r="EF86" s="12"/>
      <c r="EG86" s="12"/>
      <c r="EH86" s="12"/>
      <c r="EI86" s="12"/>
      <c r="EJ86" s="12"/>
      <c r="EK86" s="12"/>
      <c r="EL86" s="12"/>
      <c r="EM86" s="12"/>
      <c r="EN86" s="12"/>
      <c r="EO86" s="12"/>
      <c r="EP86" s="12"/>
      <c r="EQ86" s="12"/>
      <c r="ER86" s="12"/>
      <c r="ES86" s="12"/>
      <c r="ET86" s="12"/>
      <c r="EU86" s="12"/>
      <c r="EV86" s="12"/>
      <c r="EW86" s="12"/>
      <c r="EX86" s="12"/>
      <c r="EY86" s="12"/>
      <c r="EZ86" s="12"/>
      <c r="FA86" s="12"/>
      <c r="FB86" s="12"/>
      <c r="FC86" s="12"/>
      <c r="FD86" s="12"/>
      <c r="FE86" s="12"/>
      <c r="FF86" s="12"/>
      <c r="FG86" s="12"/>
      <c r="FH86" s="12"/>
      <c r="FI86" s="12"/>
      <c r="FJ86" s="12"/>
      <c r="FK86" s="12"/>
      <c r="FL86" s="12"/>
      <c r="FM86" s="12"/>
      <c r="FN86" s="12"/>
      <c r="FO86" s="12"/>
      <c r="FP86" s="12"/>
      <c r="FQ86" s="12"/>
      <c r="FR86" s="12"/>
      <c r="FS86" s="12"/>
      <c r="FT86" s="12"/>
      <c r="FU86" s="12"/>
      <c r="FV86" s="12"/>
      <c r="FW86" s="12"/>
      <c r="FX86" s="12"/>
      <c r="FY86" s="12"/>
      <c r="FZ86" s="12"/>
      <c r="GA86" s="12"/>
      <c r="GB86" s="12"/>
      <c r="GC86" s="12"/>
      <c r="GD86" s="12"/>
      <c r="GE86" s="12"/>
      <c r="GF86" s="12"/>
      <c r="GG86" s="12"/>
      <c r="GH86" s="12"/>
      <c r="GI86" s="12"/>
      <c r="GJ86" s="12"/>
      <c r="GK86" s="12"/>
      <c r="GL86" s="12"/>
      <c r="GM86" s="12"/>
      <c r="GN86" s="12"/>
    </row>
    <row r="87" spans="1:196" s="503" customFormat="1" ht="20.25" customHeight="1" x14ac:dyDescent="0.5">
      <c r="A87" s="12"/>
      <c r="B87" s="264"/>
      <c r="C87" s="181"/>
      <c r="D87" s="453" t="s">
        <v>57</v>
      </c>
      <c r="E87" s="453"/>
      <c r="F87" s="453"/>
      <c r="G87" s="453"/>
      <c r="H87" s="453"/>
      <c r="I87" s="453"/>
      <c r="J87" s="453"/>
      <c r="K87" s="453"/>
      <c r="L87" s="453"/>
      <c r="M87" s="453"/>
      <c r="N87" s="453"/>
      <c r="O87" s="453"/>
      <c r="P87" s="453"/>
      <c r="Q87" s="453"/>
      <c r="R87" s="453"/>
      <c r="S87" s="453"/>
      <c r="T87" s="446"/>
      <c r="U87" s="454"/>
      <c r="V87" s="446"/>
      <c r="W87" s="266"/>
      <c r="X87" s="208"/>
      <c r="Y87" s="335"/>
      <c r="Z87" s="358"/>
      <c r="AA87" s="394" t="s">
        <v>312</v>
      </c>
      <c r="AB87" s="358">
        <f>+T87</f>
        <v>0</v>
      </c>
      <c r="AC87" s="394" t="s">
        <v>313</v>
      </c>
      <c r="AD87" s="358">
        <f>+V87</f>
        <v>0</v>
      </c>
      <c r="AE87" s="12"/>
      <c r="AF87" s="12"/>
      <c r="AG87" s="12"/>
      <c r="AH87" s="12"/>
      <c r="AI87" s="12"/>
      <c r="AJ87" s="12"/>
      <c r="AK87" s="12"/>
      <c r="AL87" s="12"/>
      <c r="AM87" s="12"/>
      <c r="AN87" s="12"/>
      <c r="AO87" s="12"/>
      <c r="AP87" s="12"/>
      <c r="AQ87" s="12"/>
      <c r="AR87" s="12"/>
      <c r="AS87" s="12"/>
      <c r="AT87" s="12"/>
      <c r="AU87" s="12"/>
      <c r="AV87" s="12"/>
      <c r="AW87" s="12"/>
      <c r="AX87" s="12"/>
      <c r="AY87" s="12"/>
      <c r="AZ87" s="12"/>
      <c r="BA87" s="12"/>
      <c r="BB87" s="12"/>
      <c r="BC87" s="12"/>
      <c r="BD87" s="12"/>
      <c r="BE87" s="12"/>
      <c r="BF87" s="12"/>
      <c r="BG87" s="12"/>
      <c r="BH87" s="12"/>
      <c r="BI87" s="12"/>
      <c r="BJ87" s="12"/>
      <c r="BK87" s="12"/>
      <c r="BL87" s="12"/>
      <c r="BM87" s="12"/>
      <c r="BN87" s="12"/>
      <c r="BO87" s="12"/>
      <c r="BP87" s="12"/>
      <c r="BQ87" s="12"/>
      <c r="BR87" s="12"/>
      <c r="BS87" s="12"/>
      <c r="BT87" s="12"/>
      <c r="BU87" s="12"/>
      <c r="BV87" s="12"/>
      <c r="BW87" s="12"/>
      <c r="BX87" s="12"/>
      <c r="BY87" s="12"/>
      <c r="BZ87" s="12"/>
      <c r="CA87" s="12"/>
      <c r="CB87" s="12"/>
      <c r="CC87" s="12"/>
      <c r="CD87" s="12"/>
      <c r="CE87" s="12"/>
      <c r="CF87" s="12"/>
      <c r="CG87" s="12"/>
      <c r="CH87" s="12"/>
      <c r="CI87" s="12"/>
      <c r="CJ87" s="12"/>
      <c r="CK87" s="12"/>
      <c r="CL87" s="12"/>
      <c r="CM87" s="12"/>
      <c r="CN87" s="12"/>
      <c r="CO87" s="12"/>
      <c r="CP87" s="12"/>
      <c r="CQ87" s="12"/>
      <c r="CR87" s="12"/>
      <c r="CS87" s="12"/>
      <c r="CT87" s="12"/>
      <c r="CU87" s="12"/>
      <c r="CV87" s="12"/>
      <c r="CW87" s="12"/>
      <c r="CX87" s="12"/>
      <c r="CY87" s="12"/>
      <c r="CZ87" s="12"/>
      <c r="DA87" s="12"/>
      <c r="DB87" s="12"/>
      <c r="DC87" s="12"/>
      <c r="DD87" s="12"/>
      <c r="DE87" s="12"/>
      <c r="DF87" s="12"/>
      <c r="DG87" s="12"/>
      <c r="DH87" s="12"/>
      <c r="DI87" s="12"/>
      <c r="DJ87" s="12"/>
      <c r="DK87" s="12"/>
      <c r="DL87" s="12"/>
      <c r="DM87" s="12"/>
      <c r="DN87" s="12"/>
      <c r="DO87" s="12"/>
      <c r="DP87" s="12"/>
      <c r="DQ87" s="12"/>
      <c r="DR87" s="12"/>
      <c r="DS87" s="12"/>
      <c r="DT87" s="12"/>
      <c r="DU87" s="12"/>
      <c r="DV87" s="12"/>
      <c r="DW87" s="12"/>
      <c r="DX87" s="12"/>
      <c r="DY87" s="12"/>
      <c r="DZ87" s="12"/>
      <c r="EA87" s="12"/>
      <c r="EB87" s="12"/>
      <c r="EC87" s="12"/>
      <c r="ED87" s="12"/>
      <c r="EE87" s="12"/>
      <c r="EF87" s="12"/>
      <c r="EG87" s="12"/>
      <c r="EH87" s="12"/>
      <c r="EI87" s="12"/>
      <c r="EJ87" s="12"/>
      <c r="EK87" s="12"/>
      <c r="EL87" s="12"/>
      <c r="EM87" s="12"/>
      <c r="EN87" s="12"/>
      <c r="EO87" s="12"/>
      <c r="EP87" s="12"/>
      <c r="EQ87" s="12"/>
      <c r="ER87" s="12"/>
      <c r="ES87" s="12"/>
      <c r="ET87" s="12"/>
      <c r="EU87" s="12"/>
      <c r="EV87" s="12"/>
      <c r="EW87" s="12"/>
      <c r="EX87" s="12"/>
      <c r="EY87" s="12"/>
      <c r="EZ87" s="12"/>
      <c r="FA87" s="12"/>
      <c r="FB87" s="12"/>
      <c r="FC87" s="12"/>
      <c r="FD87" s="12"/>
      <c r="FE87" s="12"/>
      <c r="FF87" s="12"/>
      <c r="FG87" s="12"/>
      <c r="FH87" s="12"/>
      <c r="FI87" s="12"/>
      <c r="FJ87" s="12"/>
      <c r="FK87" s="12"/>
      <c r="FL87" s="12"/>
      <c r="FM87" s="12"/>
      <c r="FN87" s="12"/>
      <c r="FO87" s="12"/>
      <c r="FP87" s="12"/>
      <c r="FQ87" s="12"/>
      <c r="FR87" s="12"/>
      <c r="FS87" s="12"/>
      <c r="FT87" s="12"/>
      <c r="FU87" s="12"/>
      <c r="FV87" s="12"/>
      <c r="FW87" s="12"/>
      <c r="FX87" s="12"/>
      <c r="FY87" s="12"/>
      <c r="FZ87" s="12"/>
      <c r="GA87" s="12"/>
      <c r="GB87" s="12"/>
      <c r="GC87" s="12"/>
      <c r="GD87" s="12"/>
      <c r="GE87" s="12"/>
      <c r="GF87" s="12"/>
      <c r="GG87" s="12"/>
      <c r="GH87" s="12"/>
      <c r="GI87" s="12"/>
      <c r="GJ87" s="12"/>
      <c r="GK87" s="12"/>
      <c r="GL87" s="12"/>
      <c r="GM87" s="12"/>
      <c r="GN87" s="12"/>
    </row>
    <row r="88" spans="1:196" s="503" customFormat="1" ht="20.25" customHeight="1" x14ac:dyDescent="0.5">
      <c r="A88" s="12"/>
      <c r="B88" s="264"/>
      <c r="C88" s="181"/>
      <c r="D88" s="453" t="s">
        <v>62</v>
      </c>
      <c r="E88" s="453"/>
      <c r="F88" s="453"/>
      <c r="G88" s="453"/>
      <c r="H88" s="453"/>
      <c r="I88" s="453"/>
      <c r="J88" s="453"/>
      <c r="K88" s="453"/>
      <c r="L88" s="453"/>
      <c r="M88" s="453"/>
      <c r="N88" s="453"/>
      <c r="O88" s="453"/>
      <c r="P88" s="453"/>
      <c r="Q88" s="453"/>
      <c r="R88" s="453"/>
      <c r="S88" s="453"/>
      <c r="T88" s="446"/>
      <c r="U88" s="454"/>
      <c r="V88" s="446"/>
      <c r="W88" s="266"/>
      <c r="X88" s="208"/>
      <c r="Y88" s="335"/>
      <c r="Z88" s="358"/>
      <c r="AA88" s="394" t="s">
        <v>314</v>
      </c>
      <c r="AB88" s="358">
        <f>+T88</f>
        <v>0</v>
      </c>
      <c r="AC88" s="394" t="s">
        <v>315</v>
      </c>
      <c r="AD88" s="358">
        <f>+V88</f>
        <v>0</v>
      </c>
      <c r="AE88" s="12"/>
      <c r="AF88" s="12"/>
      <c r="AG88" s="12"/>
      <c r="AH88" s="12"/>
      <c r="AI88" s="12"/>
      <c r="AJ88" s="12"/>
      <c r="AK88" s="12"/>
      <c r="AL88" s="12"/>
      <c r="AM88" s="12"/>
      <c r="AN88" s="12"/>
      <c r="AO88" s="12"/>
      <c r="AP88" s="12"/>
      <c r="AQ88" s="12"/>
      <c r="AR88" s="12"/>
      <c r="AS88" s="12"/>
      <c r="AT88" s="12"/>
      <c r="AU88" s="12"/>
      <c r="AV88" s="12"/>
      <c r="AW88" s="12"/>
      <c r="AX88" s="12"/>
      <c r="AY88" s="12"/>
      <c r="AZ88" s="12"/>
      <c r="BA88" s="12"/>
      <c r="BB88" s="12"/>
      <c r="BC88" s="12"/>
      <c r="BD88" s="12"/>
      <c r="BE88" s="12"/>
      <c r="BF88" s="12"/>
      <c r="BG88" s="12"/>
      <c r="BH88" s="12"/>
      <c r="BI88" s="12"/>
      <c r="BJ88" s="12"/>
      <c r="BK88" s="12"/>
      <c r="BL88" s="12"/>
      <c r="BM88" s="12"/>
      <c r="BN88" s="12"/>
      <c r="BO88" s="12"/>
      <c r="BP88" s="12"/>
      <c r="BQ88" s="12"/>
      <c r="BR88" s="12"/>
      <c r="BS88" s="12"/>
      <c r="BT88" s="12"/>
      <c r="BU88" s="12"/>
      <c r="BV88" s="12"/>
      <c r="BW88" s="12"/>
      <c r="BX88" s="12"/>
      <c r="BY88" s="12"/>
      <c r="BZ88" s="12"/>
      <c r="CA88" s="12"/>
      <c r="CB88" s="12"/>
      <c r="CC88" s="12"/>
      <c r="CD88" s="12"/>
      <c r="CE88" s="12"/>
      <c r="CF88" s="12"/>
      <c r="CG88" s="12"/>
      <c r="CH88" s="12"/>
      <c r="CI88" s="12"/>
      <c r="CJ88" s="12"/>
      <c r="CK88" s="12"/>
      <c r="CL88" s="12"/>
      <c r="CM88" s="12"/>
      <c r="CN88" s="12"/>
      <c r="CO88" s="12"/>
      <c r="CP88" s="12"/>
      <c r="CQ88" s="12"/>
      <c r="CR88" s="12"/>
      <c r="CS88" s="12"/>
      <c r="CT88" s="12"/>
      <c r="CU88" s="12"/>
      <c r="CV88" s="12"/>
      <c r="CW88" s="12"/>
      <c r="CX88" s="12"/>
      <c r="CY88" s="12"/>
      <c r="CZ88" s="12"/>
      <c r="DA88" s="12"/>
      <c r="DB88" s="12"/>
      <c r="DC88" s="12"/>
      <c r="DD88" s="12"/>
      <c r="DE88" s="12"/>
      <c r="DF88" s="12"/>
      <c r="DG88" s="12"/>
      <c r="DH88" s="12"/>
      <c r="DI88" s="12"/>
      <c r="DJ88" s="12"/>
      <c r="DK88" s="12"/>
      <c r="DL88" s="12"/>
      <c r="DM88" s="12"/>
      <c r="DN88" s="12"/>
      <c r="DO88" s="12"/>
      <c r="DP88" s="12"/>
      <c r="DQ88" s="12"/>
      <c r="DR88" s="12"/>
      <c r="DS88" s="12"/>
      <c r="DT88" s="12"/>
      <c r="DU88" s="12"/>
      <c r="DV88" s="12"/>
      <c r="DW88" s="12"/>
      <c r="DX88" s="12"/>
      <c r="DY88" s="12"/>
      <c r="DZ88" s="12"/>
      <c r="EA88" s="12"/>
      <c r="EB88" s="12"/>
      <c r="EC88" s="12"/>
      <c r="ED88" s="12"/>
      <c r="EE88" s="12"/>
      <c r="EF88" s="12"/>
      <c r="EG88" s="12"/>
      <c r="EH88" s="12"/>
      <c r="EI88" s="12"/>
      <c r="EJ88" s="12"/>
      <c r="EK88" s="12"/>
      <c r="EL88" s="12"/>
      <c r="EM88" s="12"/>
      <c r="EN88" s="12"/>
      <c r="EO88" s="12"/>
      <c r="EP88" s="12"/>
      <c r="EQ88" s="12"/>
      <c r="ER88" s="12"/>
      <c r="ES88" s="12"/>
      <c r="ET88" s="12"/>
      <c r="EU88" s="12"/>
      <c r="EV88" s="12"/>
      <c r="EW88" s="12"/>
      <c r="EX88" s="12"/>
      <c r="EY88" s="12"/>
      <c r="EZ88" s="12"/>
      <c r="FA88" s="12"/>
      <c r="FB88" s="12"/>
      <c r="FC88" s="12"/>
      <c r="FD88" s="12"/>
      <c r="FE88" s="12"/>
      <c r="FF88" s="12"/>
      <c r="FG88" s="12"/>
      <c r="FH88" s="12"/>
      <c r="FI88" s="12"/>
      <c r="FJ88" s="12"/>
      <c r="FK88" s="12"/>
      <c r="FL88" s="12"/>
      <c r="FM88" s="12"/>
      <c r="FN88" s="12"/>
      <c r="FO88" s="12"/>
      <c r="FP88" s="12"/>
      <c r="FQ88" s="12"/>
      <c r="FR88" s="12"/>
      <c r="FS88" s="12"/>
      <c r="FT88" s="12"/>
      <c r="FU88" s="12"/>
      <c r="FV88" s="12"/>
      <c r="FW88" s="12"/>
      <c r="FX88" s="12"/>
      <c r="FY88" s="12"/>
      <c r="FZ88" s="12"/>
      <c r="GA88" s="12"/>
      <c r="GB88" s="12"/>
      <c r="GC88" s="12"/>
      <c r="GD88" s="12"/>
      <c r="GE88" s="12"/>
      <c r="GF88" s="12"/>
      <c r="GG88" s="12"/>
      <c r="GH88" s="12"/>
      <c r="GI88" s="12"/>
      <c r="GJ88" s="12"/>
      <c r="GK88" s="12"/>
      <c r="GL88" s="12"/>
      <c r="GM88" s="12"/>
      <c r="GN88" s="12"/>
    </row>
    <row r="89" spans="1:196" s="503" customFormat="1" ht="20.25" customHeight="1" x14ac:dyDescent="0.5">
      <c r="A89" s="12"/>
      <c r="B89" s="264"/>
      <c r="C89" s="181"/>
      <c r="D89" s="453" t="s">
        <v>63</v>
      </c>
      <c r="E89" s="453"/>
      <c r="F89" s="453"/>
      <c r="G89" s="453"/>
      <c r="H89" s="453"/>
      <c r="I89" s="453"/>
      <c r="J89" s="453"/>
      <c r="K89" s="453"/>
      <c r="L89" s="453"/>
      <c r="M89" s="453"/>
      <c r="N89" s="453"/>
      <c r="O89" s="453"/>
      <c r="P89" s="453"/>
      <c r="Q89" s="453"/>
      <c r="R89" s="453"/>
      <c r="S89" s="453"/>
      <c r="T89" s="446"/>
      <c r="U89" s="454"/>
      <c r="V89" s="446"/>
      <c r="W89" s="266"/>
      <c r="X89" s="208"/>
      <c r="Y89" s="335"/>
      <c r="Z89" s="358"/>
      <c r="AA89" s="394" t="s">
        <v>316</v>
      </c>
      <c r="AB89" s="358">
        <f>+T89</f>
        <v>0</v>
      </c>
      <c r="AC89" s="394" t="s">
        <v>317</v>
      </c>
      <c r="AD89" s="358">
        <f>+V89</f>
        <v>0</v>
      </c>
      <c r="AE89" s="12"/>
      <c r="AF89" s="12"/>
      <c r="AG89" s="12"/>
      <c r="AH89" s="12"/>
      <c r="AI89" s="12"/>
      <c r="AJ89" s="12"/>
      <c r="AK89" s="12"/>
      <c r="AL89" s="12"/>
      <c r="AM89" s="12"/>
      <c r="AN89" s="12"/>
      <c r="AO89" s="12"/>
      <c r="AP89" s="12"/>
      <c r="AQ89" s="12"/>
      <c r="AR89" s="12"/>
      <c r="AS89" s="12"/>
      <c r="AT89" s="12"/>
      <c r="AU89" s="12"/>
      <c r="AV89" s="12"/>
      <c r="AW89" s="12"/>
      <c r="AX89" s="12"/>
      <c r="AY89" s="12"/>
      <c r="AZ89" s="12"/>
      <c r="BA89" s="12"/>
      <c r="BB89" s="12"/>
      <c r="BC89" s="12"/>
      <c r="BD89" s="12"/>
      <c r="BE89" s="12"/>
      <c r="BF89" s="12"/>
      <c r="BG89" s="12"/>
      <c r="BH89" s="12"/>
      <c r="BI89" s="12"/>
      <c r="BJ89" s="12"/>
      <c r="BK89" s="12"/>
      <c r="BL89" s="12"/>
      <c r="BM89" s="12"/>
      <c r="BN89" s="12"/>
      <c r="BO89" s="12"/>
      <c r="BP89" s="12"/>
      <c r="BQ89" s="12"/>
      <c r="BR89" s="12"/>
      <c r="BS89" s="12"/>
      <c r="BT89" s="12"/>
      <c r="BU89" s="12"/>
      <c r="BV89" s="12"/>
      <c r="BW89" s="12"/>
      <c r="BX89" s="12"/>
      <c r="BY89" s="12"/>
      <c r="BZ89" s="12"/>
      <c r="CA89" s="12"/>
      <c r="CB89" s="12"/>
      <c r="CC89" s="12"/>
      <c r="CD89" s="12"/>
      <c r="CE89" s="12"/>
      <c r="CF89" s="12"/>
      <c r="CG89" s="12"/>
      <c r="CH89" s="12"/>
      <c r="CI89" s="12"/>
      <c r="CJ89" s="12"/>
      <c r="CK89" s="12"/>
      <c r="CL89" s="12"/>
      <c r="CM89" s="12"/>
      <c r="CN89" s="12"/>
      <c r="CO89" s="12"/>
      <c r="CP89" s="12"/>
      <c r="CQ89" s="12"/>
      <c r="CR89" s="12"/>
      <c r="CS89" s="12"/>
      <c r="CT89" s="12"/>
      <c r="CU89" s="12"/>
      <c r="CV89" s="12"/>
      <c r="CW89" s="12"/>
      <c r="CX89" s="12"/>
      <c r="CY89" s="12"/>
      <c r="CZ89" s="12"/>
      <c r="DA89" s="12"/>
      <c r="DB89" s="12"/>
      <c r="DC89" s="12"/>
      <c r="DD89" s="12"/>
      <c r="DE89" s="12"/>
      <c r="DF89" s="12"/>
      <c r="DG89" s="12"/>
      <c r="DH89" s="12"/>
      <c r="DI89" s="12"/>
      <c r="DJ89" s="12"/>
      <c r="DK89" s="12"/>
      <c r="DL89" s="12"/>
      <c r="DM89" s="12"/>
      <c r="DN89" s="12"/>
      <c r="DO89" s="12"/>
      <c r="DP89" s="12"/>
      <c r="DQ89" s="12"/>
      <c r="DR89" s="12"/>
      <c r="DS89" s="12"/>
      <c r="DT89" s="12"/>
      <c r="DU89" s="12"/>
      <c r="DV89" s="12"/>
      <c r="DW89" s="12"/>
      <c r="DX89" s="12"/>
      <c r="DY89" s="12"/>
      <c r="DZ89" s="12"/>
      <c r="EA89" s="12"/>
      <c r="EB89" s="12"/>
      <c r="EC89" s="12"/>
      <c r="ED89" s="12"/>
      <c r="EE89" s="12"/>
      <c r="EF89" s="12"/>
      <c r="EG89" s="12"/>
      <c r="EH89" s="12"/>
      <c r="EI89" s="12"/>
      <c r="EJ89" s="12"/>
      <c r="EK89" s="12"/>
      <c r="EL89" s="12"/>
      <c r="EM89" s="12"/>
      <c r="EN89" s="12"/>
      <c r="EO89" s="12"/>
      <c r="EP89" s="12"/>
      <c r="EQ89" s="12"/>
      <c r="ER89" s="12"/>
      <c r="ES89" s="12"/>
      <c r="ET89" s="12"/>
      <c r="EU89" s="12"/>
      <c r="EV89" s="12"/>
      <c r="EW89" s="12"/>
      <c r="EX89" s="12"/>
      <c r="EY89" s="12"/>
      <c r="EZ89" s="12"/>
      <c r="FA89" s="12"/>
      <c r="FB89" s="12"/>
      <c r="FC89" s="12"/>
      <c r="FD89" s="12"/>
      <c r="FE89" s="12"/>
      <c r="FF89" s="12"/>
      <c r="FG89" s="12"/>
      <c r="FH89" s="12"/>
      <c r="FI89" s="12"/>
      <c r="FJ89" s="12"/>
      <c r="FK89" s="12"/>
      <c r="FL89" s="12"/>
      <c r="FM89" s="12"/>
      <c r="FN89" s="12"/>
      <c r="FO89" s="12"/>
      <c r="FP89" s="12"/>
      <c r="FQ89" s="12"/>
      <c r="FR89" s="12"/>
      <c r="FS89" s="12"/>
      <c r="FT89" s="12"/>
      <c r="FU89" s="12"/>
      <c r="FV89" s="12"/>
      <c r="FW89" s="12"/>
      <c r="FX89" s="12"/>
      <c r="FY89" s="12"/>
      <c r="FZ89" s="12"/>
      <c r="GA89" s="12"/>
      <c r="GB89" s="12"/>
      <c r="GC89" s="12"/>
      <c r="GD89" s="12"/>
      <c r="GE89" s="12"/>
      <c r="GF89" s="12"/>
      <c r="GG89" s="12"/>
      <c r="GH89" s="12"/>
      <c r="GI89" s="12"/>
      <c r="GJ89" s="12"/>
      <c r="GK89" s="12"/>
      <c r="GL89" s="12"/>
      <c r="GM89" s="12"/>
      <c r="GN89" s="12"/>
    </row>
    <row r="90" spans="1:196" s="503" customFormat="1" ht="20.25" customHeight="1" x14ac:dyDescent="0.5">
      <c r="A90" s="12"/>
      <c r="B90" s="264"/>
      <c r="C90" s="181"/>
      <c r="D90" s="453" t="s">
        <v>169</v>
      </c>
      <c r="E90" s="453"/>
      <c r="F90" s="453"/>
      <c r="G90" s="453"/>
      <c r="H90" s="453"/>
      <c r="I90" s="453"/>
      <c r="J90" s="453"/>
      <c r="K90" s="453"/>
      <c r="L90" s="453"/>
      <c r="M90" s="453"/>
      <c r="N90" s="453"/>
      <c r="O90" s="453"/>
      <c r="P90" s="453"/>
      <c r="Q90" s="453"/>
      <c r="R90" s="453"/>
      <c r="S90" s="453"/>
      <c r="T90" s="446"/>
      <c r="U90" s="454"/>
      <c r="V90" s="446"/>
      <c r="W90" s="266"/>
      <c r="X90" s="208"/>
      <c r="Y90" s="335"/>
      <c r="Z90" s="358"/>
      <c r="AA90" s="394" t="s">
        <v>318</v>
      </c>
      <c r="AB90" s="358">
        <f>+T90</f>
        <v>0</v>
      </c>
      <c r="AC90" s="394" t="s">
        <v>319</v>
      </c>
      <c r="AD90" s="358">
        <f>+V90</f>
        <v>0</v>
      </c>
      <c r="AE90" s="12"/>
      <c r="AF90" s="12"/>
      <c r="AG90" s="12"/>
      <c r="AH90" s="12"/>
      <c r="AI90" s="12"/>
      <c r="AJ90" s="12"/>
      <c r="AK90" s="12"/>
      <c r="AL90" s="12"/>
      <c r="AM90" s="12"/>
      <c r="AN90" s="12"/>
      <c r="AO90" s="12"/>
      <c r="AP90" s="12"/>
      <c r="AQ90" s="12"/>
      <c r="AR90" s="12"/>
      <c r="AS90" s="12"/>
      <c r="AT90" s="12"/>
      <c r="AU90" s="12"/>
      <c r="AV90" s="12"/>
      <c r="AW90" s="12"/>
      <c r="AX90" s="12"/>
      <c r="AY90" s="12"/>
      <c r="AZ90" s="12"/>
      <c r="BA90" s="12"/>
      <c r="BB90" s="12"/>
      <c r="BC90" s="12"/>
      <c r="BD90" s="12"/>
      <c r="BE90" s="12"/>
      <c r="BF90" s="12"/>
      <c r="BG90" s="12"/>
      <c r="BH90" s="12"/>
      <c r="BI90" s="12"/>
      <c r="BJ90" s="12"/>
      <c r="BK90" s="12"/>
      <c r="BL90" s="12"/>
      <c r="BM90" s="12"/>
      <c r="BN90" s="12"/>
      <c r="BO90" s="12"/>
      <c r="BP90" s="12"/>
      <c r="BQ90" s="12"/>
      <c r="BR90" s="12"/>
      <c r="BS90" s="12"/>
      <c r="BT90" s="12"/>
      <c r="BU90" s="12"/>
      <c r="BV90" s="12"/>
      <c r="BW90" s="12"/>
      <c r="BX90" s="12"/>
      <c r="BY90" s="12"/>
      <c r="BZ90" s="12"/>
      <c r="CA90" s="12"/>
      <c r="CB90" s="12"/>
      <c r="CC90" s="12"/>
      <c r="CD90" s="12"/>
      <c r="CE90" s="12"/>
      <c r="CF90" s="12"/>
      <c r="CG90" s="12"/>
      <c r="CH90" s="12"/>
      <c r="CI90" s="12"/>
      <c r="CJ90" s="12"/>
      <c r="CK90" s="12"/>
      <c r="CL90" s="12"/>
      <c r="CM90" s="12"/>
      <c r="CN90" s="12"/>
      <c r="CO90" s="12"/>
      <c r="CP90" s="12"/>
      <c r="CQ90" s="12"/>
      <c r="CR90" s="12"/>
      <c r="CS90" s="12"/>
      <c r="CT90" s="12"/>
      <c r="CU90" s="12"/>
      <c r="CV90" s="12"/>
      <c r="CW90" s="12"/>
      <c r="CX90" s="12"/>
      <c r="CY90" s="12"/>
      <c r="CZ90" s="12"/>
      <c r="DA90" s="12"/>
      <c r="DB90" s="12"/>
      <c r="DC90" s="12"/>
      <c r="DD90" s="12"/>
      <c r="DE90" s="12"/>
      <c r="DF90" s="12"/>
      <c r="DG90" s="12"/>
      <c r="DH90" s="12"/>
      <c r="DI90" s="12"/>
      <c r="DJ90" s="12"/>
      <c r="DK90" s="12"/>
      <c r="DL90" s="12"/>
      <c r="DM90" s="12"/>
      <c r="DN90" s="12"/>
      <c r="DO90" s="12"/>
      <c r="DP90" s="12"/>
      <c r="DQ90" s="12"/>
      <c r="DR90" s="12"/>
      <c r="DS90" s="12"/>
      <c r="DT90" s="12"/>
      <c r="DU90" s="12"/>
      <c r="DV90" s="12"/>
      <c r="DW90" s="12"/>
      <c r="DX90" s="12"/>
      <c r="DY90" s="12"/>
      <c r="DZ90" s="12"/>
      <c r="EA90" s="12"/>
      <c r="EB90" s="12"/>
      <c r="EC90" s="12"/>
      <c r="ED90" s="12"/>
      <c r="EE90" s="12"/>
      <c r="EF90" s="12"/>
      <c r="EG90" s="12"/>
      <c r="EH90" s="12"/>
      <c r="EI90" s="12"/>
      <c r="EJ90" s="12"/>
      <c r="EK90" s="12"/>
      <c r="EL90" s="12"/>
      <c r="EM90" s="12"/>
      <c r="EN90" s="12"/>
      <c r="EO90" s="12"/>
      <c r="EP90" s="12"/>
      <c r="EQ90" s="12"/>
      <c r="ER90" s="12"/>
      <c r="ES90" s="12"/>
      <c r="ET90" s="12"/>
      <c r="EU90" s="12"/>
      <c r="EV90" s="12"/>
      <c r="EW90" s="12"/>
      <c r="EX90" s="12"/>
      <c r="EY90" s="12"/>
      <c r="EZ90" s="12"/>
      <c r="FA90" s="12"/>
      <c r="FB90" s="12"/>
      <c r="FC90" s="12"/>
      <c r="FD90" s="12"/>
      <c r="FE90" s="12"/>
      <c r="FF90" s="12"/>
      <c r="FG90" s="12"/>
      <c r="FH90" s="12"/>
      <c r="FI90" s="12"/>
      <c r="FJ90" s="12"/>
      <c r="FK90" s="12"/>
      <c r="FL90" s="12"/>
      <c r="FM90" s="12"/>
      <c r="FN90" s="12"/>
      <c r="FO90" s="12"/>
      <c r="FP90" s="12"/>
      <c r="FQ90" s="12"/>
      <c r="FR90" s="12"/>
      <c r="FS90" s="12"/>
      <c r="FT90" s="12"/>
      <c r="FU90" s="12"/>
      <c r="FV90" s="12"/>
      <c r="FW90" s="12"/>
      <c r="FX90" s="12"/>
      <c r="FY90" s="12"/>
      <c r="FZ90" s="12"/>
      <c r="GA90" s="12"/>
      <c r="GB90" s="12"/>
      <c r="GC90" s="12"/>
      <c r="GD90" s="12"/>
      <c r="GE90" s="12"/>
      <c r="GF90" s="12"/>
      <c r="GG90" s="12"/>
      <c r="GH90" s="12"/>
      <c r="GI90" s="12"/>
      <c r="GJ90" s="12"/>
      <c r="GK90" s="12"/>
      <c r="GL90" s="12"/>
      <c r="GM90" s="12"/>
      <c r="GN90" s="12"/>
    </row>
    <row r="91" spans="1:196" s="503" customFormat="1" ht="20.25" customHeight="1" x14ac:dyDescent="0.5">
      <c r="A91" s="12"/>
      <c r="B91" s="264"/>
      <c r="C91" s="181"/>
      <c r="D91" s="452" t="s">
        <v>416</v>
      </c>
      <c r="E91" s="453"/>
      <c r="F91" s="453"/>
      <c r="G91" s="453"/>
      <c r="H91" s="453"/>
      <c r="I91" s="453"/>
      <c r="J91" s="453"/>
      <c r="K91" s="453"/>
      <c r="L91" s="453"/>
      <c r="M91" s="453"/>
      <c r="N91" s="453"/>
      <c r="O91" s="453"/>
      <c r="P91" s="453"/>
      <c r="Q91" s="453"/>
      <c r="R91" s="453"/>
      <c r="S91" s="453"/>
      <c r="T91" s="446"/>
      <c r="U91" s="454"/>
      <c r="V91" s="446"/>
      <c r="W91" s="266"/>
      <c r="X91" s="208"/>
      <c r="Y91" s="335"/>
      <c r="Z91" s="358"/>
      <c r="AA91" s="394" t="s">
        <v>320</v>
      </c>
      <c r="AB91" s="358">
        <f>+T91</f>
        <v>0</v>
      </c>
      <c r="AC91" s="394" t="s">
        <v>321</v>
      </c>
      <c r="AD91" s="358">
        <f>+V91</f>
        <v>0</v>
      </c>
      <c r="AE91" s="12"/>
      <c r="AF91" s="12"/>
      <c r="AG91" s="12"/>
      <c r="AH91" s="12"/>
      <c r="AI91" s="12"/>
      <c r="AJ91" s="12"/>
      <c r="AK91" s="12"/>
      <c r="AL91" s="12"/>
      <c r="AM91" s="12"/>
      <c r="AN91" s="12"/>
      <c r="AO91" s="12"/>
      <c r="AP91" s="12"/>
      <c r="AQ91" s="12"/>
      <c r="AR91" s="12"/>
      <c r="AS91" s="12"/>
      <c r="AT91" s="12"/>
      <c r="AU91" s="12"/>
      <c r="AV91" s="12"/>
      <c r="AW91" s="12"/>
      <c r="AX91" s="12"/>
      <c r="AY91" s="12"/>
      <c r="AZ91" s="12"/>
      <c r="BA91" s="12"/>
      <c r="BB91" s="12"/>
      <c r="BC91" s="12"/>
      <c r="BD91" s="12"/>
      <c r="BE91" s="12"/>
      <c r="BF91" s="12"/>
      <c r="BG91" s="12"/>
      <c r="BH91" s="12"/>
      <c r="BI91" s="12"/>
      <c r="BJ91" s="12"/>
      <c r="BK91" s="12"/>
      <c r="BL91" s="12"/>
      <c r="BM91" s="12"/>
      <c r="BN91" s="12"/>
      <c r="BO91" s="12"/>
      <c r="BP91" s="12"/>
      <c r="BQ91" s="12"/>
      <c r="BR91" s="12"/>
      <c r="BS91" s="12"/>
      <c r="BT91" s="12"/>
      <c r="BU91" s="12"/>
      <c r="BV91" s="12"/>
      <c r="BW91" s="12"/>
      <c r="BX91" s="12"/>
      <c r="BY91" s="12"/>
      <c r="BZ91" s="12"/>
      <c r="CA91" s="12"/>
      <c r="CB91" s="12"/>
      <c r="CC91" s="12"/>
      <c r="CD91" s="12"/>
      <c r="CE91" s="12"/>
      <c r="CF91" s="12"/>
      <c r="CG91" s="12"/>
      <c r="CH91" s="12"/>
      <c r="CI91" s="12"/>
      <c r="CJ91" s="12"/>
      <c r="CK91" s="12"/>
      <c r="CL91" s="12"/>
      <c r="CM91" s="12"/>
      <c r="CN91" s="12"/>
      <c r="CO91" s="12"/>
      <c r="CP91" s="12"/>
      <c r="CQ91" s="12"/>
      <c r="CR91" s="12"/>
      <c r="CS91" s="12"/>
      <c r="CT91" s="12"/>
      <c r="CU91" s="12"/>
      <c r="CV91" s="12"/>
      <c r="CW91" s="12"/>
      <c r="CX91" s="12"/>
      <c r="CY91" s="12"/>
      <c r="CZ91" s="12"/>
      <c r="DA91" s="12"/>
      <c r="DB91" s="12"/>
      <c r="DC91" s="12"/>
      <c r="DD91" s="12"/>
      <c r="DE91" s="12"/>
      <c r="DF91" s="12"/>
      <c r="DG91" s="12"/>
      <c r="DH91" s="12"/>
      <c r="DI91" s="12"/>
      <c r="DJ91" s="12"/>
      <c r="DK91" s="12"/>
      <c r="DL91" s="12"/>
      <c r="DM91" s="12"/>
      <c r="DN91" s="12"/>
      <c r="DO91" s="12"/>
      <c r="DP91" s="12"/>
      <c r="DQ91" s="12"/>
      <c r="DR91" s="12"/>
      <c r="DS91" s="12"/>
      <c r="DT91" s="12"/>
      <c r="DU91" s="12"/>
      <c r="DV91" s="12"/>
      <c r="DW91" s="12"/>
      <c r="DX91" s="12"/>
      <c r="DY91" s="12"/>
      <c r="DZ91" s="12"/>
      <c r="EA91" s="12"/>
      <c r="EB91" s="12"/>
      <c r="EC91" s="12"/>
      <c r="ED91" s="12"/>
      <c r="EE91" s="12"/>
      <c r="EF91" s="12"/>
      <c r="EG91" s="12"/>
      <c r="EH91" s="12"/>
      <c r="EI91" s="12"/>
      <c r="EJ91" s="12"/>
      <c r="EK91" s="12"/>
      <c r="EL91" s="12"/>
      <c r="EM91" s="12"/>
      <c r="EN91" s="12"/>
      <c r="EO91" s="12"/>
      <c r="EP91" s="12"/>
      <c r="EQ91" s="12"/>
      <c r="ER91" s="12"/>
      <c r="ES91" s="12"/>
      <c r="ET91" s="12"/>
      <c r="EU91" s="12"/>
      <c r="EV91" s="12"/>
      <c r="EW91" s="12"/>
      <c r="EX91" s="12"/>
      <c r="EY91" s="12"/>
      <c r="EZ91" s="12"/>
      <c r="FA91" s="12"/>
      <c r="FB91" s="12"/>
      <c r="FC91" s="12"/>
      <c r="FD91" s="12"/>
      <c r="FE91" s="12"/>
      <c r="FF91" s="12"/>
      <c r="FG91" s="12"/>
      <c r="FH91" s="12"/>
      <c r="FI91" s="12"/>
      <c r="FJ91" s="12"/>
      <c r="FK91" s="12"/>
      <c r="FL91" s="12"/>
      <c r="FM91" s="12"/>
      <c r="FN91" s="12"/>
      <c r="FO91" s="12"/>
      <c r="FP91" s="12"/>
      <c r="FQ91" s="12"/>
      <c r="FR91" s="12"/>
      <c r="FS91" s="12"/>
      <c r="FT91" s="12"/>
      <c r="FU91" s="12"/>
      <c r="FV91" s="12"/>
      <c r="FW91" s="12"/>
      <c r="FX91" s="12"/>
      <c r="FY91" s="12"/>
      <c r="FZ91" s="12"/>
      <c r="GA91" s="12"/>
      <c r="GB91" s="12"/>
      <c r="GC91" s="12"/>
      <c r="GD91" s="12"/>
      <c r="GE91" s="12"/>
      <c r="GF91" s="12"/>
      <c r="GG91" s="12"/>
      <c r="GH91" s="12"/>
      <c r="GI91" s="12"/>
      <c r="GJ91" s="12"/>
      <c r="GK91" s="12"/>
      <c r="GL91" s="12"/>
      <c r="GM91" s="12"/>
      <c r="GN91" s="12"/>
    </row>
    <row r="92" spans="1:196" ht="20.25" customHeight="1" thickBot="1" x14ac:dyDescent="0.55000000000000004">
      <c r="B92" s="268"/>
      <c r="C92" s="269"/>
      <c r="D92" s="270"/>
      <c r="E92" s="271"/>
      <c r="F92" s="271"/>
      <c r="G92" s="271"/>
      <c r="H92" s="271"/>
      <c r="I92" s="271"/>
      <c r="J92" s="271"/>
      <c r="K92" s="271"/>
      <c r="L92" s="271"/>
      <c r="M92" s="271"/>
      <c r="N92" s="271"/>
      <c r="O92" s="271"/>
      <c r="P92" s="271"/>
      <c r="Q92" s="271"/>
      <c r="R92" s="271"/>
      <c r="S92" s="271"/>
      <c r="T92" s="271"/>
      <c r="U92" s="272"/>
      <c r="V92" s="271"/>
      <c r="W92" s="273"/>
      <c r="X92" s="208"/>
      <c r="AA92" s="395"/>
      <c r="AC92" s="395"/>
    </row>
    <row r="93" spans="1:196" ht="20.25" customHeight="1" thickTop="1" x14ac:dyDescent="0.5">
      <c r="C93" s="176"/>
      <c r="X93" s="208"/>
      <c r="AA93" s="395"/>
      <c r="AC93" s="395"/>
    </row>
    <row r="94" spans="1:196" x14ac:dyDescent="0.5">
      <c r="X94" s="208"/>
      <c r="Y94" s="20" t="s">
        <v>433</v>
      </c>
      <c r="Z94" s="497" t="b">
        <f>ISERR(SUM(Y12:AD91))</f>
        <v>0</v>
      </c>
      <c r="AA94" s="395"/>
      <c r="AC94" s="395"/>
    </row>
    <row r="95" spans="1:196" x14ac:dyDescent="0.5">
      <c r="X95" s="208"/>
      <c r="AA95" s="395"/>
      <c r="AC95" s="395"/>
    </row>
    <row r="96" spans="1:196" x14ac:dyDescent="0.5">
      <c r="X96" s="208"/>
      <c r="AA96" s="395"/>
      <c r="AC96" s="395"/>
    </row>
    <row r="97" spans="24:29" x14ac:dyDescent="0.5">
      <c r="X97" s="208"/>
      <c r="AA97" s="395"/>
      <c r="AC97" s="395"/>
    </row>
    <row r="98" spans="24:29" x14ac:dyDescent="0.5">
      <c r="X98" s="208"/>
      <c r="AA98" s="395"/>
      <c r="AC98" s="395"/>
    </row>
    <row r="99" spans="24:29" x14ac:dyDescent="0.5">
      <c r="X99" s="208"/>
      <c r="AA99" s="395"/>
      <c r="AC99" s="395"/>
    </row>
    <row r="100" spans="24:29" x14ac:dyDescent="0.5">
      <c r="X100" s="208"/>
      <c r="AA100" s="395"/>
      <c r="AC100" s="395"/>
    </row>
    <row r="101" spans="24:29" x14ac:dyDescent="0.5">
      <c r="X101" s="208"/>
      <c r="AA101" s="395"/>
    </row>
    <row r="102" spans="24:29" x14ac:dyDescent="0.5">
      <c r="X102" s="208"/>
      <c r="AA102" s="395"/>
    </row>
    <row r="103" spans="24:29" x14ac:dyDescent="0.5">
      <c r="X103" s="208"/>
    </row>
    <row r="104" spans="24:29" x14ac:dyDescent="0.5">
      <c r="X104" s="208"/>
    </row>
  </sheetData>
  <sheetProtection algorithmName="SHA-512" hashValue="ezvgXWuSqHI6OVwDX3GVAgj74a4t2Q39kIEzplVmiGwKsYsz/DjbpPBbi8k08qBY4TCIvV5sVq6fb3wEJ5u24Q==" saltValue="e3wrnWm9jRyHePx3uSYt8Q==" spinCount="100000" sheet="1" objects="1" scenarios="1"/>
  <customSheetViews>
    <customSheetView guid="{155D0125-D190-4352-8395-855FF3A70C6C}" scale="90" showPageBreaks="1" fitToPage="1" printArea="1" hiddenColumns="1">
      <pane xSplit="18" ySplit="5" topLeftCell="S6" activePane="bottomRight" state="frozen"/>
      <selection pane="bottomRight" activeCell="H9" sqref="H9"/>
      <rowBreaks count="2" manualBreakCount="2">
        <brk id="40" max="16383" man="1"/>
        <brk id="75" max="16383" man="1"/>
      </rowBreaks>
      <pageMargins left="0.25" right="0.25" top="0.75" bottom="0.75" header="0.3" footer="0.3"/>
      <printOptions horizontalCentered="1" gridLines="1"/>
      <pageSetup scale="85" fitToHeight="0" orientation="portrait" horizontalDpi="2400" verticalDpi="2400" r:id="rId1"/>
    </customSheetView>
    <customSheetView guid="{9D252002-63D1-46A9-A8A8-616C0A2324C9}" scale="90" showPageBreaks="1" fitToPage="1" printArea="1" hiddenColumns="1">
      <pane xSplit="18" ySplit="5" topLeftCell="S6" activePane="bottomRight" state="frozen"/>
      <selection pane="bottomRight" activeCell="H9" sqref="H9"/>
      <rowBreaks count="2" manualBreakCount="2">
        <brk id="40" max="16383" man="1"/>
        <brk id="75" max="16383" man="1"/>
      </rowBreaks>
      <pageMargins left="0.25" right="0.25" top="0.75" bottom="0.75" header="0.3" footer="0.3"/>
      <printOptions horizontalCentered="1" gridLines="1"/>
      <pageSetup scale="85" fitToHeight="0" orientation="portrait" horizontalDpi="2400" verticalDpi="2400" r:id="rId2"/>
    </customSheetView>
  </customSheetViews>
  <mergeCells count="6">
    <mergeCell ref="S73:V73"/>
    <mergeCell ref="S4:T4"/>
    <mergeCell ref="R6:W6"/>
    <mergeCell ref="S41:V41"/>
    <mergeCell ref="C6:Q6"/>
    <mergeCell ref="C5:Q5"/>
  </mergeCells>
  <conditionalFormatting sqref="C6">
    <cfRule type="expression" dxfId="5" priority="2">
      <formula>$O$58=TRUE</formula>
    </cfRule>
  </conditionalFormatting>
  <conditionalFormatting sqref="C5:Q6">
    <cfRule type="expression" dxfId="4" priority="1">
      <formula>$Z$94=TRUE</formula>
    </cfRule>
  </conditionalFormatting>
  <conditionalFormatting sqref="T27">
    <cfRule type="expression" dxfId="3" priority="7">
      <formula>ABS($T$12-$T$27)&gt;0.01</formula>
    </cfRule>
  </conditionalFormatting>
  <conditionalFormatting sqref="T39">
    <cfRule type="expression" dxfId="2" priority="6">
      <formula>ABS($T$39-$T$12)&gt;0.01</formula>
    </cfRule>
  </conditionalFormatting>
  <conditionalFormatting sqref="V27">
    <cfRule type="expression" dxfId="1" priority="5">
      <formula>ABS($V$16-$V$27)&gt;0.01</formula>
    </cfRule>
  </conditionalFormatting>
  <conditionalFormatting sqref="V39">
    <cfRule type="expression" dxfId="0" priority="4">
      <formula>ABS($V$16-$V$39)&gt;0.01</formula>
    </cfRule>
  </conditionalFormatting>
  <dataValidations count="1">
    <dataValidation type="decimal" allowBlank="1" showErrorMessage="1" error="Max value is $10,000bn ($10tn) " sqref="T22:T26 V12:V15 T76:T84 T45:T59 V30:V31 V45:V59 T35:T36 V35:V36 V22:V26 S12:T12 V76:V84 T62:T71 T87:T91 T30:T31 V62:V71 V87:V91" xr:uid="{00000000-0002-0000-0200-000000000000}">
      <formula1>0</formula1>
      <formula2>10000</formula2>
    </dataValidation>
  </dataValidations>
  <printOptions horizontalCentered="1" gridLines="1"/>
  <pageMargins left="0.25" right="0.25" top="0.75" bottom="0.75" header="0.3" footer="0.3"/>
  <pageSetup scale="64" fitToHeight="0" orientation="portrait" horizontalDpi="2400" verticalDpi="2400" r:id="rId3"/>
  <rowBreaks count="2" manualBreakCount="2">
    <brk id="40" max="16383" man="1"/>
    <brk id="75" max="16383" man="1"/>
  </rowBreaks>
  <ignoredErrors>
    <ignoredError sqref="V12" unlockedFormula="1"/>
  </ignoredErrors>
  <drawing r:id="rId4"/>
  <legacyDrawing r:id="rId5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7">
    <tabColor theme="6"/>
    <pageSetUpPr fitToPage="1"/>
  </sheetPr>
  <dimension ref="A1:GM119"/>
  <sheetViews>
    <sheetView showGridLines="0" zoomScale="80" zoomScaleNormal="80" zoomScaleSheetLayoutView="104" workbookViewId="0">
      <pane ySplit="6" topLeftCell="A7" activePane="bottomLeft" state="frozen"/>
      <selection activeCell="C9" sqref="C9"/>
      <selection pane="bottomLeft" activeCell="A7" sqref="A7"/>
    </sheetView>
  </sheetViews>
  <sheetFormatPr defaultColWidth="8.5703125" defaultRowHeight="12.3" x14ac:dyDescent="0.4"/>
  <cols>
    <col min="1" max="1" width="10.5703125" style="20" customWidth="1"/>
    <col min="2" max="2" width="3.5703125" style="20" customWidth="1"/>
    <col min="3" max="3" width="23.47265625" style="20" customWidth="1"/>
    <col min="4" max="4" width="20.5703125" style="20" customWidth="1"/>
    <col min="5" max="7" width="11.47265625" style="20" customWidth="1"/>
    <col min="8" max="8" width="4.09375" style="20" customWidth="1"/>
    <col min="9" max="9" width="30.47265625" style="20" customWidth="1"/>
    <col min="10" max="10" width="24.5703125" style="20" customWidth="1"/>
    <col min="11" max="12" width="11.47265625" style="20" customWidth="1"/>
    <col min="13" max="13" width="3.47265625" style="20" customWidth="1"/>
    <col min="14" max="16384" width="8.5703125" style="20"/>
  </cols>
  <sheetData>
    <row r="1" spans="1:195" ht="5.25" customHeight="1" thickBot="1" x14ac:dyDescent="0.45"/>
    <row r="2" spans="1:195" s="32" customFormat="1" ht="47.25" customHeight="1" thickTop="1" x14ac:dyDescent="0.85">
      <c r="A2" s="30"/>
      <c r="B2" s="140"/>
      <c r="C2" s="141" t="s">
        <v>420</v>
      </c>
      <c r="D2" s="142"/>
      <c r="E2" s="143"/>
      <c r="F2" s="143"/>
      <c r="G2" s="143"/>
      <c r="H2" s="143"/>
      <c r="I2" s="143"/>
      <c r="J2" s="143"/>
      <c r="K2" s="143"/>
      <c r="L2" s="143"/>
      <c r="M2" s="144"/>
      <c r="N2" s="30"/>
      <c r="O2" s="30"/>
      <c r="P2" s="30"/>
      <c r="Q2" s="30"/>
      <c r="R2" s="30"/>
      <c r="S2" s="30"/>
      <c r="T2" s="30"/>
      <c r="U2" s="31"/>
      <c r="V2" s="30"/>
      <c r="W2" s="30"/>
      <c r="X2" s="3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  <c r="BY2" s="20"/>
      <c r="BZ2" s="20"/>
      <c r="CA2" s="20"/>
      <c r="CB2" s="20"/>
      <c r="CC2" s="20"/>
      <c r="CD2" s="20"/>
      <c r="CE2" s="20"/>
      <c r="CF2" s="20"/>
      <c r="CG2" s="20"/>
      <c r="CH2" s="20"/>
      <c r="CI2" s="20"/>
      <c r="CJ2" s="20"/>
      <c r="CK2" s="20"/>
      <c r="CL2" s="20"/>
      <c r="CM2" s="20"/>
      <c r="CN2" s="20"/>
      <c r="CO2" s="20"/>
      <c r="CP2" s="20"/>
      <c r="CQ2" s="20"/>
      <c r="CR2" s="20"/>
      <c r="CS2" s="20"/>
      <c r="CT2" s="20"/>
      <c r="CU2" s="20"/>
      <c r="CV2" s="20"/>
      <c r="CW2" s="20"/>
      <c r="CX2" s="20"/>
      <c r="CY2" s="20"/>
      <c r="CZ2" s="20"/>
      <c r="DA2" s="20"/>
      <c r="DB2" s="20"/>
      <c r="DC2" s="20"/>
      <c r="DD2" s="20"/>
      <c r="DE2" s="20"/>
      <c r="DF2" s="20"/>
      <c r="DG2" s="20"/>
      <c r="DH2" s="20"/>
      <c r="DI2" s="20"/>
      <c r="DJ2" s="20"/>
      <c r="DK2" s="20"/>
      <c r="DL2" s="20"/>
      <c r="DM2" s="20"/>
      <c r="DN2" s="20"/>
      <c r="DO2" s="20"/>
      <c r="DP2" s="20"/>
      <c r="DQ2" s="20"/>
      <c r="DR2" s="20"/>
      <c r="DS2" s="20"/>
      <c r="DT2" s="20"/>
      <c r="DU2" s="20"/>
      <c r="DV2" s="20"/>
      <c r="DW2" s="20"/>
      <c r="DX2" s="20"/>
      <c r="DY2" s="20"/>
      <c r="DZ2" s="20"/>
      <c r="EA2" s="20"/>
      <c r="EB2" s="20"/>
      <c r="EC2" s="20"/>
      <c r="ED2" s="20"/>
      <c r="EE2" s="20"/>
      <c r="EF2" s="20"/>
      <c r="EG2" s="20"/>
      <c r="EH2" s="20"/>
      <c r="EI2" s="20"/>
      <c r="EJ2" s="20"/>
      <c r="EK2" s="20"/>
      <c r="EL2" s="20"/>
      <c r="EM2" s="20"/>
      <c r="EN2" s="20"/>
      <c r="EO2" s="20"/>
      <c r="EP2" s="20"/>
      <c r="EQ2" s="20"/>
      <c r="ER2" s="20"/>
      <c r="ES2" s="20"/>
      <c r="ET2" s="20"/>
      <c r="EU2" s="20"/>
      <c r="EV2" s="20"/>
      <c r="EW2" s="20"/>
      <c r="EX2" s="20"/>
      <c r="EY2" s="20"/>
      <c r="EZ2" s="20"/>
      <c r="FA2" s="20"/>
      <c r="FB2" s="20"/>
      <c r="FC2" s="20"/>
      <c r="FD2" s="20"/>
      <c r="FE2" s="20"/>
      <c r="FF2" s="20"/>
      <c r="FG2" s="20"/>
      <c r="FH2" s="20"/>
      <c r="FI2" s="20"/>
      <c r="FJ2" s="20"/>
      <c r="FK2" s="20"/>
      <c r="FL2" s="20"/>
      <c r="FM2" s="20"/>
      <c r="FN2" s="20"/>
      <c r="FO2" s="20"/>
      <c r="FP2" s="20"/>
      <c r="FQ2" s="20"/>
      <c r="FR2" s="20"/>
      <c r="FS2" s="20"/>
      <c r="FT2" s="20"/>
      <c r="FU2" s="20"/>
      <c r="FV2" s="20"/>
      <c r="FW2" s="20"/>
      <c r="FX2" s="20"/>
      <c r="FY2" s="20"/>
      <c r="FZ2" s="20"/>
      <c r="GA2" s="20"/>
      <c r="GB2" s="20"/>
      <c r="GC2" s="20"/>
      <c r="GD2" s="30"/>
      <c r="GE2" s="30"/>
      <c r="GF2" s="30"/>
      <c r="GG2" s="30"/>
      <c r="GH2" s="30"/>
      <c r="GI2" s="30"/>
      <c r="GJ2" s="30"/>
      <c r="GK2" s="30"/>
      <c r="GL2" s="30"/>
      <c r="GM2" s="30"/>
    </row>
    <row r="3" spans="1:195" s="32" customFormat="1" ht="22" customHeight="1" x14ac:dyDescent="0.65">
      <c r="A3" s="30"/>
      <c r="B3" s="145"/>
      <c r="C3" s="126"/>
      <c r="D3" s="131"/>
      <c r="E3" s="30"/>
      <c r="F3" s="30"/>
      <c r="G3" s="30"/>
      <c r="H3" s="30"/>
      <c r="I3" s="30"/>
      <c r="J3" s="30"/>
      <c r="K3" s="30"/>
      <c r="L3" s="30"/>
      <c r="M3" s="146"/>
      <c r="N3" s="30"/>
      <c r="O3" s="30"/>
      <c r="P3" s="30"/>
      <c r="Q3" s="30"/>
      <c r="R3" s="30"/>
      <c r="S3" s="30"/>
      <c r="T3" s="30"/>
      <c r="U3" s="31"/>
      <c r="V3" s="30"/>
      <c r="W3" s="30"/>
      <c r="X3" s="3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0"/>
      <c r="AS3" s="20"/>
      <c r="AT3" s="20"/>
      <c r="AU3" s="20"/>
      <c r="AV3" s="20"/>
      <c r="AW3" s="20"/>
      <c r="AX3" s="20"/>
      <c r="AY3" s="20"/>
      <c r="AZ3" s="20"/>
      <c r="BA3" s="20"/>
      <c r="BB3" s="20"/>
      <c r="BC3" s="20"/>
      <c r="BD3" s="20"/>
      <c r="BE3" s="20"/>
      <c r="BF3" s="20"/>
      <c r="BG3" s="20"/>
      <c r="BH3" s="20"/>
      <c r="BI3" s="20"/>
      <c r="BJ3" s="20"/>
      <c r="BK3" s="20"/>
      <c r="BL3" s="20"/>
      <c r="BM3" s="20"/>
      <c r="BN3" s="20"/>
      <c r="BO3" s="20"/>
      <c r="BP3" s="20"/>
      <c r="BQ3" s="20"/>
      <c r="BR3" s="20"/>
      <c r="BS3" s="20"/>
      <c r="BT3" s="20"/>
      <c r="BU3" s="20"/>
      <c r="BV3" s="20"/>
      <c r="BW3" s="20"/>
      <c r="BX3" s="20"/>
      <c r="BY3" s="20"/>
      <c r="BZ3" s="20"/>
      <c r="CA3" s="20"/>
      <c r="CB3" s="20"/>
      <c r="CC3" s="20"/>
      <c r="CD3" s="20"/>
      <c r="CE3" s="20"/>
      <c r="CF3" s="20"/>
      <c r="CG3" s="20"/>
      <c r="CH3" s="20"/>
      <c r="CI3" s="20"/>
      <c r="CJ3" s="20"/>
      <c r="CK3" s="20"/>
      <c r="CL3" s="20"/>
      <c r="CM3" s="20"/>
      <c r="CN3" s="20"/>
      <c r="CO3" s="20"/>
      <c r="CP3" s="20"/>
      <c r="CQ3" s="20"/>
      <c r="CR3" s="20"/>
      <c r="CS3" s="20"/>
      <c r="CT3" s="20"/>
      <c r="CU3" s="20"/>
      <c r="CV3" s="20"/>
      <c r="CW3" s="20"/>
      <c r="CX3" s="20"/>
      <c r="CY3" s="20"/>
      <c r="CZ3" s="20"/>
      <c r="DA3" s="20"/>
      <c r="DB3" s="20"/>
      <c r="DC3" s="20"/>
      <c r="DD3" s="20"/>
      <c r="DE3" s="20"/>
      <c r="DF3" s="20"/>
      <c r="DG3" s="20"/>
      <c r="DH3" s="20"/>
      <c r="DI3" s="20"/>
      <c r="DJ3" s="20"/>
      <c r="DK3" s="20"/>
      <c r="DL3" s="20"/>
      <c r="DM3" s="20"/>
      <c r="DN3" s="20"/>
      <c r="DO3" s="20"/>
      <c r="DP3" s="20"/>
      <c r="DQ3" s="20"/>
      <c r="DR3" s="20"/>
      <c r="DS3" s="20"/>
      <c r="DT3" s="20"/>
      <c r="DU3" s="20"/>
      <c r="DV3" s="20"/>
      <c r="DW3" s="20"/>
      <c r="DX3" s="20"/>
      <c r="DY3" s="20"/>
      <c r="DZ3" s="20"/>
      <c r="EA3" s="20"/>
      <c r="EB3" s="20"/>
      <c r="EC3" s="20"/>
      <c r="ED3" s="20"/>
      <c r="EE3" s="20"/>
      <c r="EF3" s="20"/>
      <c r="EG3" s="20"/>
      <c r="EH3" s="20"/>
      <c r="EI3" s="20"/>
      <c r="EJ3" s="20"/>
      <c r="EK3" s="20"/>
      <c r="EL3" s="20"/>
      <c r="EM3" s="20"/>
      <c r="EN3" s="20"/>
      <c r="EO3" s="20"/>
      <c r="EP3" s="20"/>
      <c r="EQ3" s="20"/>
      <c r="ER3" s="20"/>
      <c r="ES3" s="20"/>
      <c r="ET3" s="20"/>
      <c r="EU3" s="20"/>
      <c r="EV3" s="20"/>
      <c r="EW3" s="20"/>
      <c r="EX3" s="20"/>
      <c r="EY3" s="20"/>
      <c r="EZ3" s="20"/>
      <c r="FA3" s="20"/>
      <c r="FB3" s="20"/>
      <c r="FC3" s="20"/>
      <c r="FD3" s="20"/>
      <c r="FE3" s="20"/>
      <c r="FF3" s="20"/>
      <c r="FG3" s="20"/>
      <c r="FH3" s="20"/>
      <c r="FI3" s="20"/>
      <c r="FJ3" s="20"/>
      <c r="FK3" s="20"/>
      <c r="FL3" s="20"/>
      <c r="FM3" s="20"/>
      <c r="FN3" s="20"/>
      <c r="FO3" s="20"/>
      <c r="FP3" s="20"/>
      <c r="FQ3" s="20"/>
      <c r="FR3" s="20"/>
      <c r="FS3" s="20"/>
      <c r="FT3" s="20"/>
      <c r="FU3" s="20"/>
      <c r="FV3" s="20"/>
      <c r="FW3" s="20"/>
      <c r="FX3" s="20"/>
      <c r="FY3" s="20"/>
      <c r="FZ3" s="20"/>
      <c r="GA3" s="20"/>
      <c r="GB3" s="20"/>
      <c r="GC3" s="20"/>
      <c r="GD3" s="30"/>
      <c r="GE3" s="30"/>
      <c r="GF3" s="30"/>
      <c r="GG3" s="30"/>
      <c r="GH3" s="30"/>
      <c r="GI3" s="30"/>
      <c r="GJ3" s="30"/>
      <c r="GK3" s="30"/>
      <c r="GL3" s="30"/>
      <c r="GM3" s="30"/>
    </row>
    <row r="4" spans="1:195" s="33" customFormat="1" ht="32.25" customHeight="1" x14ac:dyDescent="0.65">
      <c r="B4" s="147"/>
      <c r="C4" s="126"/>
      <c r="D4" s="127"/>
      <c r="F4" s="127"/>
      <c r="K4" s="129"/>
      <c r="M4" s="148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  <c r="BY4" s="20"/>
      <c r="BZ4" s="20"/>
      <c r="CA4" s="20"/>
      <c r="CB4" s="20"/>
      <c r="CC4" s="20"/>
      <c r="CD4" s="20"/>
      <c r="CE4" s="20"/>
      <c r="CF4" s="20"/>
      <c r="CG4" s="20"/>
      <c r="CH4" s="20"/>
      <c r="CI4" s="20"/>
      <c r="CJ4" s="20"/>
      <c r="CK4" s="20"/>
      <c r="CL4" s="20"/>
      <c r="CM4" s="20"/>
      <c r="CN4" s="20"/>
      <c r="CO4" s="20"/>
      <c r="CP4" s="20"/>
      <c r="CQ4" s="20"/>
      <c r="CR4" s="20"/>
      <c r="CS4" s="20"/>
      <c r="CT4" s="20"/>
      <c r="CU4" s="20"/>
      <c r="CV4" s="20"/>
      <c r="CW4" s="20"/>
      <c r="CX4" s="20"/>
      <c r="CY4" s="20"/>
      <c r="CZ4" s="20"/>
      <c r="DA4" s="20"/>
      <c r="DB4" s="20"/>
      <c r="DC4" s="20"/>
      <c r="DD4" s="20"/>
      <c r="DE4" s="20"/>
      <c r="DF4" s="20"/>
      <c r="DG4" s="20"/>
      <c r="DH4" s="20"/>
      <c r="DI4" s="20"/>
      <c r="DJ4" s="20"/>
      <c r="DK4" s="20"/>
      <c r="DL4" s="20"/>
      <c r="DM4" s="20"/>
      <c r="DN4" s="20"/>
      <c r="DO4" s="20"/>
      <c r="DP4" s="20"/>
      <c r="DQ4" s="20"/>
      <c r="DR4" s="20"/>
      <c r="DS4" s="20"/>
      <c r="DT4" s="20"/>
      <c r="DU4" s="20"/>
      <c r="DV4" s="20"/>
      <c r="DW4" s="20"/>
      <c r="DX4" s="20"/>
      <c r="DY4" s="20"/>
      <c r="DZ4" s="20"/>
      <c r="EA4" s="20"/>
      <c r="EB4" s="20"/>
      <c r="EC4" s="20"/>
      <c r="ED4" s="20"/>
      <c r="EE4" s="20"/>
      <c r="EF4" s="20"/>
      <c r="EG4" s="20"/>
      <c r="EH4" s="20"/>
      <c r="EI4" s="20"/>
      <c r="EJ4" s="20"/>
      <c r="EK4" s="20"/>
      <c r="EL4" s="20"/>
      <c r="EM4" s="20"/>
      <c r="EN4" s="20"/>
      <c r="EO4" s="20"/>
      <c r="EP4" s="20"/>
      <c r="EQ4" s="20"/>
      <c r="ER4" s="20"/>
      <c r="ES4" s="20"/>
      <c r="ET4" s="20"/>
      <c r="EU4" s="20"/>
      <c r="EV4" s="20"/>
      <c r="EW4" s="20"/>
      <c r="EX4" s="20"/>
      <c r="EY4" s="20"/>
      <c r="EZ4" s="20"/>
      <c r="FA4" s="20"/>
      <c r="FB4" s="20"/>
      <c r="FC4" s="20"/>
      <c r="FD4" s="20"/>
      <c r="FE4" s="20"/>
      <c r="FF4" s="20"/>
      <c r="FG4" s="20"/>
      <c r="FH4" s="20"/>
      <c r="FI4" s="20"/>
      <c r="FJ4" s="20"/>
      <c r="FK4" s="20"/>
      <c r="FL4" s="20"/>
      <c r="FM4" s="20"/>
      <c r="FN4" s="20"/>
      <c r="FO4" s="20"/>
      <c r="FP4" s="20"/>
      <c r="FQ4" s="20"/>
      <c r="FR4" s="20"/>
      <c r="FS4" s="20"/>
      <c r="FT4" s="20"/>
      <c r="FU4" s="20"/>
      <c r="FV4" s="20"/>
      <c r="FW4" s="20"/>
      <c r="FX4" s="20"/>
      <c r="FY4" s="20"/>
      <c r="FZ4" s="20"/>
      <c r="GA4" s="20"/>
      <c r="GB4" s="20"/>
      <c r="GC4" s="20"/>
    </row>
    <row r="5" spans="1:195" s="33" customFormat="1" ht="22" customHeight="1" x14ac:dyDescent="0.65">
      <c r="B5" s="147"/>
      <c r="C5" s="126"/>
      <c r="D5" s="127"/>
      <c r="F5" s="166"/>
      <c r="G5" s="69"/>
      <c r="H5" s="167">
        <f>D10</f>
        <v>0</v>
      </c>
      <c r="I5" s="69"/>
      <c r="K5" s="129"/>
      <c r="L5" s="165" t="s">
        <v>421</v>
      </c>
      <c r="M5" s="148"/>
      <c r="Y5" s="20"/>
      <c r="Z5" s="20"/>
      <c r="AA5" s="20"/>
      <c r="AB5" s="20"/>
      <c r="AC5" s="20"/>
      <c r="AD5" s="20"/>
      <c r="AE5" s="20"/>
      <c r="AF5" s="20"/>
      <c r="AG5" s="20"/>
      <c r="AH5" s="20"/>
      <c r="AI5" s="20"/>
      <c r="AJ5" s="20"/>
      <c r="AK5" s="20"/>
      <c r="AL5" s="20"/>
      <c r="AM5" s="20"/>
      <c r="AN5" s="20"/>
      <c r="AO5" s="20"/>
      <c r="AP5" s="20"/>
      <c r="AQ5" s="20"/>
      <c r="AR5" s="20"/>
      <c r="AS5" s="20"/>
      <c r="AT5" s="20"/>
      <c r="AU5" s="20"/>
      <c r="AV5" s="20"/>
      <c r="AW5" s="20"/>
      <c r="AX5" s="20"/>
      <c r="AY5" s="20"/>
      <c r="AZ5" s="20"/>
      <c r="BA5" s="20"/>
      <c r="BB5" s="20"/>
      <c r="BC5" s="20"/>
      <c r="BD5" s="20"/>
      <c r="BE5" s="20"/>
      <c r="BF5" s="20"/>
      <c r="BG5" s="20"/>
      <c r="BH5" s="20"/>
      <c r="BI5" s="20"/>
      <c r="BJ5" s="20"/>
      <c r="BK5" s="20"/>
      <c r="BL5" s="20"/>
      <c r="BM5" s="20"/>
      <c r="BN5" s="20"/>
      <c r="BO5" s="20"/>
      <c r="BP5" s="20"/>
      <c r="BQ5" s="20"/>
      <c r="BR5" s="20"/>
      <c r="BS5" s="20"/>
      <c r="BT5" s="20"/>
      <c r="BU5" s="20"/>
      <c r="BV5" s="20"/>
      <c r="BW5" s="20"/>
      <c r="BX5" s="20"/>
      <c r="BY5" s="20"/>
      <c r="BZ5" s="20"/>
      <c r="CA5" s="20"/>
      <c r="CB5" s="20"/>
      <c r="CC5" s="20"/>
      <c r="CD5" s="20"/>
      <c r="CE5" s="20"/>
      <c r="CF5" s="20"/>
      <c r="CG5" s="20"/>
      <c r="CH5" s="20"/>
      <c r="CI5" s="20"/>
      <c r="CJ5" s="20"/>
      <c r="CK5" s="20"/>
      <c r="CL5" s="20"/>
      <c r="CM5" s="20"/>
      <c r="CN5" s="20"/>
      <c r="CO5" s="20"/>
      <c r="CP5" s="20"/>
      <c r="CQ5" s="20"/>
      <c r="CR5" s="20"/>
      <c r="CS5" s="20"/>
      <c r="CT5" s="20"/>
      <c r="CU5" s="20"/>
      <c r="CV5" s="20"/>
      <c r="CW5" s="20"/>
      <c r="CX5" s="20"/>
      <c r="CY5" s="20"/>
      <c r="CZ5" s="20"/>
      <c r="DA5" s="20"/>
      <c r="DB5" s="20"/>
      <c r="DC5" s="20"/>
      <c r="DD5" s="20"/>
      <c r="DE5" s="20"/>
      <c r="DF5" s="20"/>
      <c r="DG5" s="20"/>
      <c r="DH5" s="20"/>
      <c r="DI5" s="20"/>
      <c r="DJ5" s="20"/>
      <c r="DK5" s="20"/>
      <c r="DL5" s="20"/>
      <c r="DM5" s="20"/>
      <c r="DN5" s="20"/>
      <c r="DO5" s="20"/>
      <c r="DP5" s="20"/>
      <c r="DQ5" s="20"/>
      <c r="DR5" s="20"/>
      <c r="DS5" s="20"/>
      <c r="DT5" s="20"/>
      <c r="DU5" s="20"/>
      <c r="DV5" s="20"/>
      <c r="DW5" s="20"/>
      <c r="DX5" s="20"/>
      <c r="DY5" s="20"/>
      <c r="DZ5" s="20"/>
      <c r="EA5" s="20"/>
      <c r="EB5" s="20"/>
      <c r="EC5" s="20"/>
      <c r="ED5" s="20"/>
      <c r="EE5" s="20"/>
      <c r="EF5" s="20"/>
      <c r="EG5" s="20"/>
      <c r="EH5" s="20"/>
      <c r="EI5" s="20"/>
      <c r="EJ5" s="20"/>
      <c r="EK5" s="20"/>
      <c r="EL5" s="20"/>
      <c r="EM5" s="20"/>
      <c r="EN5" s="20"/>
      <c r="EO5" s="20"/>
      <c r="EP5" s="20"/>
      <c r="EQ5" s="20"/>
      <c r="ER5" s="20"/>
      <c r="ES5" s="20"/>
      <c r="ET5" s="20"/>
      <c r="EU5" s="20"/>
      <c r="EV5" s="20"/>
      <c r="EW5" s="20"/>
      <c r="EX5" s="20"/>
      <c r="EY5" s="20"/>
      <c r="EZ5" s="20"/>
      <c r="FA5" s="20"/>
      <c r="FB5" s="20"/>
      <c r="FC5" s="20"/>
      <c r="FD5" s="20"/>
      <c r="FE5" s="20"/>
      <c r="FF5" s="20"/>
      <c r="FG5" s="20"/>
      <c r="FH5" s="20"/>
      <c r="FI5" s="20"/>
      <c r="FJ5" s="20"/>
      <c r="FK5" s="20"/>
      <c r="FL5" s="20"/>
      <c r="FM5" s="20"/>
      <c r="FN5" s="20"/>
      <c r="FO5" s="20"/>
      <c r="FP5" s="20"/>
      <c r="FQ5" s="20"/>
      <c r="FR5" s="20"/>
      <c r="FS5" s="20"/>
      <c r="FT5" s="20"/>
      <c r="FU5" s="20"/>
      <c r="FV5" s="20"/>
      <c r="FW5" s="20"/>
      <c r="FX5" s="20"/>
      <c r="FY5" s="20"/>
      <c r="FZ5" s="20"/>
      <c r="GA5" s="20"/>
      <c r="GB5" s="20"/>
      <c r="GC5" s="20"/>
    </row>
    <row r="6" spans="1:195" s="33" customFormat="1" ht="22" customHeight="1" x14ac:dyDescent="0.65">
      <c r="B6" s="147"/>
      <c r="C6" s="126"/>
      <c r="D6" s="127"/>
      <c r="F6" s="127"/>
      <c r="H6" s="128"/>
      <c r="K6" s="129"/>
      <c r="L6" s="130"/>
      <c r="M6" s="148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0"/>
      <c r="DB6" s="20"/>
      <c r="DC6" s="20"/>
      <c r="DD6" s="20"/>
      <c r="DE6" s="20"/>
      <c r="DF6" s="20"/>
      <c r="DG6" s="20"/>
      <c r="DH6" s="20"/>
      <c r="DI6" s="20"/>
      <c r="DJ6" s="20"/>
      <c r="DK6" s="20"/>
      <c r="DL6" s="20"/>
      <c r="DM6" s="20"/>
      <c r="DN6" s="20"/>
      <c r="DO6" s="20"/>
      <c r="DP6" s="20"/>
      <c r="DQ6" s="20"/>
      <c r="DR6" s="20"/>
      <c r="DS6" s="20"/>
      <c r="DT6" s="20"/>
      <c r="DU6" s="20"/>
      <c r="DV6" s="20"/>
      <c r="DW6" s="20"/>
      <c r="DX6" s="20"/>
      <c r="DY6" s="20"/>
      <c r="DZ6" s="20"/>
      <c r="EA6" s="20"/>
      <c r="EB6" s="20"/>
      <c r="EC6" s="20"/>
      <c r="ED6" s="20"/>
      <c r="EE6" s="20"/>
      <c r="EF6" s="20"/>
      <c r="EG6" s="20"/>
      <c r="EH6" s="20"/>
      <c r="EI6" s="20"/>
      <c r="EJ6" s="20"/>
      <c r="EK6" s="20"/>
      <c r="EL6" s="20"/>
      <c r="EM6" s="20"/>
      <c r="EN6" s="20"/>
      <c r="EO6" s="20"/>
      <c r="EP6" s="20"/>
      <c r="EQ6" s="20"/>
      <c r="ER6" s="20"/>
      <c r="ES6" s="20"/>
      <c r="ET6" s="20"/>
      <c r="EU6" s="20"/>
      <c r="EV6" s="20"/>
      <c r="EW6" s="20"/>
      <c r="EX6" s="20"/>
      <c r="EY6" s="20"/>
      <c r="EZ6" s="20"/>
      <c r="FA6" s="20"/>
      <c r="FB6" s="20"/>
      <c r="FC6" s="20"/>
      <c r="FD6" s="20"/>
      <c r="FE6" s="20"/>
      <c r="FF6" s="20"/>
      <c r="FG6" s="20"/>
      <c r="FH6" s="20"/>
      <c r="FI6" s="20"/>
      <c r="FJ6" s="20"/>
      <c r="FK6" s="20"/>
      <c r="FL6" s="20"/>
      <c r="FM6" s="20"/>
      <c r="FN6" s="20"/>
      <c r="FO6" s="20"/>
      <c r="FP6" s="20"/>
      <c r="FQ6" s="20"/>
      <c r="FR6" s="20"/>
      <c r="FS6" s="20"/>
      <c r="FT6" s="20"/>
      <c r="FU6" s="20"/>
      <c r="FV6" s="20"/>
      <c r="FW6" s="20"/>
      <c r="FX6" s="20"/>
      <c r="FY6" s="20"/>
      <c r="FZ6" s="20"/>
      <c r="GA6" s="20"/>
      <c r="GB6" s="20"/>
      <c r="GC6" s="20"/>
    </row>
    <row r="7" spans="1:195" s="22" customFormat="1" ht="22" customHeight="1" x14ac:dyDescent="0.45">
      <c r="B7" s="149" t="s">
        <v>180</v>
      </c>
      <c r="C7" s="139"/>
      <c r="D7" s="139"/>
      <c r="E7" s="139"/>
      <c r="F7" s="139"/>
      <c r="G7" s="139"/>
      <c r="H7" s="139"/>
      <c r="I7" s="139"/>
      <c r="J7" s="139"/>
      <c r="K7" s="139"/>
      <c r="L7" s="139"/>
      <c r="M7" s="150"/>
    </row>
    <row r="8" spans="1:195" ht="18" customHeight="1" x14ac:dyDescent="0.4">
      <c r="B8" s="151"/>
      <c r="C8" s="132"/>
      <c r="D8" s="132"/>
      <c r="E8" s="132"/>
      <c r="F8" s="132"/>
      <c r="G8" s="132"/>
      <c r="H8" s="132"/>
      <c r="I8" s="132"/>
      <c r="J8" s="132"/>
      <c r="K8" s="132"/>
      <c r="L8" s="132"/>
      <c r="M8" s="152"/>
    </row>
    <row r="9" spans="1:195" ht="18" customHeight="1" x14ac:dyDescent="0.4">
      <c r="B9" s="151"/>
      <c r="C9" s="169"/>
      <c r="D9" s="170"/>
      <c r="E9" s="171"/>
      <c r="F9" s="172"/>
      <c r="G9" s="171"/>
      <c r="H9" s="132"/>
      <c r="I9" s="168" t="s">
        <v>145</v>
      </c>
      <c r="J9" s="132"/>
      <c r="K9" s="132"/>
      <c r="L9" s="132"/>
      <c r="M9" s="153"/>
    </row>
    <row r="10" spans="1:195" ht="18" customHeight="1" x14ac:dyDescent="0.4">
      <c r="B10" s="151"/>
      <c r="C10" s="169" t="str">
        <f>"   "&amp;'4. Manager General Data'!C16</f>
        <v xml:space="preserve">   Firm Name</v>
      </c>
      <c r="D10" s="175">
        <f>+'4. Manager General Data'!D16</f>
        <v>0</v>
      </c>
      <c r="E10" s="173"/>
      <c r="F10" s="174"/>
      <c r="G10" s="173"/>
      <c r="H10" s="132"/>
      <c r="I10" s="132"/>
      <c r="J10" s="132"/>
      <c r="K10" s="132"/>
      <c r="L10" s="132"/>
      <c r="M10" s="153"/>
    </row>
    <row r="11" spans="1:195" ht="18" customHeight="1" thickBot="1" x14ac:dyDescent="0.45">
      <c r="B11" s="151"/>
      <c r="C11" s="169" t="str">
        <f>"   "&amp;'4. Manager General Data'!C17</f>
        <v xml:space="preserve">   Address</v>
      </c>
      <c r="D11" s="174">
        <f>'4. Manager General Data'!D17</f>
        <v>0</v>
      </c>
      <c r="E11" s="173"/>
      <c r="F11" s="174"/>
      <c r="G11" s="173"/>
      <c r="H11" s="132"/>
      <c r="I11" s="201" t="s">
        <v>22</v>
      </c>
      <c r="J11" s="204"/>
      <c r="K11" s="204"/>
      <c r="L11" s="205" t="s">
        <v>54</v>
      </c>
      <c r="M11" s="153"/>
    </row>
    <row r="12" spans="1:195" ht="18" customHeight="1" x14ac:dyDescent="0.4">
      <c r="B12" s="151"/>
      <c r="C12" s="169" t="str">
        <f>"   "&amp;'4. Manager General Data'!C18</f>
        <v xml:space="preserve">   Website</v>
      </c>
      <c r="D12" s="174">
        <f>'4. Manager General Data'!D18</f>
        <v>0</v>
      </c>
      <c r="E12" s="173"/>
      <c r="F12" s="174"/>
      <c r="G12" s="173"/>
      <c r="H12" s="132"/>
      <c r="I12" s="459" t="s">
        <v>29</v>
      </c>
      <c r="J12" s="124"/>
      <c r="K12" s="124"/>
      <c r="L12" s="460" t="str">
        <f>PROPER('4. Manager General Data'!K10)</f>
        <v>Y</v>
      </c>
      <c r="M12" s="153"/>
    </row>
    <row r="13" spans="1:195" ht="18" customHeight="1" x14ac:dyDescent="0.4">
      <c r="B13" s="151"/>
      <c r="C13" s="169"/>
      <c r="D13" s="174"/>
      <c r="E13" s="173"/>
      <c r="F13" s="174"/>
      <c r="G13" s="173"/>
      <c r="H13" s="132"/>
      <c r="I13" s="472" t="s">
        <v>110</v>
      </c>
      <c r="J13" s="468"/>
      <c r="K13" s="468"/>
      <c r="L13" s="473" t="str">
        <f>PROPER('4. Manager General Data'!K11)</f>
        <v>Y</v>
      </c>
      <c r="M13" s="153"/>
    </row>
    <row r="14" spans="1:195" ht="18" customHeight="1" x14ac:dyDescent="0.4">
      <c r="B14" s="151"/>
      <c r="C14" s="169" t="str">
        <f>"   "&amp;'4. Manager General Data'!C20</f>
        <v xml:space="preserve">   Contact Name</v>
      </c>
      <c r="D14" s="175">
        <f>'4. Manager General Data'!D20</f>
        <v>0</v>
      </c>
      <c r="E14" s="173"/>
      <c r="F14" s="173"/>
      <c r="G14" s="173"/>
      <c r="H14" s="132"/>
      <c r="I14" s="472" t="s">
        <v>98</v>
      </c>
      <c r="J14" s="468"/>
      <c r="K14" s="468"/>
      <c r="L14" s="473" t="str">
        <f>PROPER('4. Manager General Data'!K12)</f>
        <v>Y</v>
      </c>
      <c r="M14" s="153"/>
    </row>
    <row r="15" spans="1:195" ht="18" customHeight="1" x14ac:dyDescent="0.4">
      <c r="B15" s="151"/>
      <c r="C15" s="169" t="str">
        <f>"   "&amp;'4. Manager General Data'!C21</f>
        <v xml:space="preserve">   Title</v>
      </c>
      <c r="D15" s="174">
        <f>+'4. Manager General Data'!D21</f>
        <v>0</v>
      </c>
      <c r="E15" s="173"/>
      <c r="F15" s="173"/>
      <c r="G15" s="173"/>
      <c r="H15" s="132"/>
      <c r="I15" s="472" t="s">
        <v>96</v>
      </c>
      <c r="J15" s="468"/>
      <c r="K15" s="468"/>
      <c r="L15" s="473" t="str">
        <f>PROPER('4. Manager General Data'!K13)</f>
        <v>Y</v>
      </c>
      <c r="M15" s="153"/>
    </row>
    <row r="16" spans="1:195" ht="18" customHeight="1" x14ac:dyDescent="0.4">
      <c r="B16" s="151"/>
      <c r="C16" s="169" t="str">
        <f>"   "&amp;'4. Manager General Data'!C22</f>
        <v xml:space="preserve">   Email</v>
      </c>
      <c r="D16" s="499">
        <f>'4. Manager General Data'!D22</f>
        <v>0</v>
      </c>
      <c r="E16" s="173"/>
      <c r="F16" s="173"/>
      <c r="G16" s="173"/>
      <c r="H16" s="132"/>
      <c r="I16" s="472" t="s">
        <v>99</v>
      </c>
      <c r="J16" s="468"/>
      <c r="K16" s="468"/>
      <c r="L16" s="473" t="str">
        <f>PROPER('4. Manager General Data'!K14)</f>
        <v>Y</v>
      </c>
      <c r="M16" s="153"/>
    </row>
    <row r="17" spans="1:13" ht="18" customHeight="1" x14ac:dyDescent="0.4">
      <c r="B17" s="151"/>
      <c r="C17" s="169" t="str">
        <f>"   "&amp;'4. Manager General Data'!C23</f>
        <v xml:space="preserve">   Phone</v>
      </c>
      <c r="D17" s="174">
        <f>+'4. Manager General Data'!D23</f>
        <v>0</v>
      </c>
      <c r="E17" s="173"/>
      <c r="F17" s="173"/>
      <c r="G17" s="173"/>
      <c r="H17" s="132"/>
      <c r="I17" s="472" t="s">
        <v>23</v>
      </c>
      <c r="J17" s="468"/>
      <c r="K17" s="468"/>
      <c r="L17" s="473" t="str">
        <f>PROPER('4. Manager General Data'!K15)</f>
        <v>Y</v>
      </c>
      <c r="M17" s="153"/>
    </row>
    <row r="18" spans="1:13" ht="18" customHeight="1" x14ac:dyDescent="0.4">
      <c r="B18" s="151"/>
      <c r="C18" s="169"/>
      <c r="D18" s="169"/>
      <c r="E18" s="169"/>
      <c r="F18" s="169"/>
      <c r="G18" s="169"/>
      <c r="H18" s="132"/>
      <c r="I18" s="472" t="s">
        <v>25</v>
      </c>
      <c r="J18" s="468"/>
      <c r="K18" s="468"/>
      <c r="L18" s="473" t="str">
        <f>PROPER('4. Manager General Data'!K16)</f>
        <v>Y</v>
      </c>
      <c r="M18" s="153"/>
    </row>
    <row r="19" spans="1:13" ht="18" customHeight="1" x14ac:dyDescent="0.4">
      <c r="B19" s="151"/>
      <c r="C19" s="132"/>
      <c r="D19" s="132"/>
      <c r="E19" s="132"/>
      <c r="F19" s="132"/>
      <c r="G19" s="132"/>
      <c r="H19" s="132"/>
      <c r="I19" s="472" t="s">
        <v>52</v>
      </c>
      <c r="J19" s="468"/>
      <c r="K19" s="468"/>
      <c r="L19" s="473" t="str">
        <f>PROPER('4. Manager General Data'!K17)</f>
        <v>Y</v>
      </c>
      <c r="M19" s="153"/>
    </row>
    <row r="20" spans="1:13" ht="18" customHeight="1" thickBot="1" x14ac:dyDescent="0.45">
      <c r="B20" s="151"/>
      <c r="C20" s="201" t="s">
        <v>103</v>
      </c>
      <c r="D20" s="202"/>
      <c r="E20" s="202"/>
      <c r="F20" s="202"/>
      <c r="G20" s="203" t="s">
        <v>43</v>
      </c>
      <c r="H20" s="132"/>
      <c r="I20" s="472" t="s">
        <v>28</v>
      </c>
      <c r="J20" s="468"/>
      <c r="K20" s="468"/>
      <c r="L20" s="473" t="str">
        <f>PROPER('4. Manager General Data'!K18)</f>
        <v>Y</v>
      </c>
      <c r="M20" s="153"/>
    </row>
    <row r="21" spans="1:13" ht="18" customHeight="1" x14ac:dyDescent="0.4">
      <c r="B21" s="151"/>
      <c r="C21" s="455" t="s">
        <v>108</v>
      </c>
      <c r="D21" s="456"/>
      <c r="E21" s="457"/>
      <c r="F21" s="457"/>
      <c r="G21" s="458">
        <f>+'5. Manager AUM Data'!V12</f>
        <v>0</v>
      </c>
      <c r="H21" s="132"/>
      <c r="I21" s="472" t="s">
        <v>27</v>
      </c>
      <c r="J21" s="468"/>
      <c r="K21" s="468"/>
      <c r="L21" s="473" t="str">
        <f>PROPER('4. Manager General Data'!K19)</f>
        <v>Y</v>
      </c>
      <c r="M21" s="153"/>
    </row>
    <row r="22" spans="1:13" ht="18" customHeight="1" x14ac:dyDescent="0.4">
      <c r="B22" s="151"/>
      <c r="C22" s="467" t="s">
        <v>134</v>
      </c>
      <c r="D22" s="468"/>
      <c r="E22" s="468"/>
      <c r="F22" s="468"/>
      <c r="G22" s="469">
        <f>+'5. Manager AUM Data'!V13</f>
        <v>0</v>
      </c>
      <c r="H22" s="132"/>
      <c r="I22" s="472" t="s">
        <v>26</v>
      </c>
      <c r="J22" s="468"/>
      <c r="K22" s="468"/>
      <c r="L22" s="473" t="str">
        <f>PROPER('4. Manager General Data'!K20)</f>
        <v>Y</v>
      </c>
      <c r="M22" s="153"/>
    </row>
    <row r="23" spans="1:13" ht="18" customHeight="1" x14ac:dyDescent="0.4">
      <c r="B23" s="151"/>
      <c r="C23" s="467" t="str">
        <f>+'5. Manager AUM Data'!D14</f>
        <v>Insurance - Separate Account, VA/Unit Linked</v>
      </c>
      <c r="D23" s="470"/>
      <c r="E23" s="468"/>
      <c r="F23" s="468"/>
      <c r="G23" s="469">
        <f>+'5. Manager AUM Data'!V14</f>
        <v>0</v>
      </c>
      <c r="H23" s="132"/>
      <c r="I23" s="472" t="s">
        <v>64</v>
      </c>
      <c r="J23" s="468"/>
      <c r="K23" s="468"/>
      <c r="L23" s="473" t="str">
        <f>PROPER('4. Manager General Data'!K21)</f>
        <v>Y</v>
      </c>
      <c r="M23" s="153"/>
    </row>
    <row r="24" spans="1:13" ht="18" customHeight="1" x14ac:dyDescent="0.4">
      <c r="B24" s="151"/>
      <c r="C24" s="467" t="str">
        <f>+'5. Manager AUM Data'!D15</f>
        <v>All Other Firm AUM</v>
      </c>
      <c r="D24" s="470"/>
      <c r="E24" s="468"/>
      <c r="F24" s="468"/>
      <c r="G24" s="469">
        <f>+'5. Manager AUM Data'!V15</f>
        <v>0</v>
      </c>
      <c r="H24" s="132"/>
      <c r="I24" s="472" t="s">
        <v>53</v>
      </c>
      <c r="J24" s="468"/>
      <c r="K24" s="468"/>
      <c r="L24" s="473" t="str">
        <f>PROPER('4. Manager General Data'!K22)</f>
        <v>Y</v>
      </c>
      <c r="M24" s="153"/>
    </row>
    <row r="25" spans="1:13" ht="18" customHeight="1" x14ac:dyDescent="0.4">
      <c r="B25" s="151"/>
      <c r="C25" s="471" t="str">
        <f>+'5. Manager AUM Data'!D16</f>
        <v xml:space="preserve">  Total Firm Assets</v>
      </c>
      <c r="D25" s="470"/>
      <c r="E25" s="468"/>
      <c r="F25" s="468"/>
      <c r="G25" s="469">
        <f>SUM(G21:G24)</f>
        <v>0</v>
      </c>
      <c r="H25" s="132"/>
      <c r="I25" s="472" t="s">
        <v>73</v>
      </c>
      <c r="J25" s="468"/>
      <c r="K25" s="468"/>
      <c r="L25" s="473" t="str">
        <f>PROPER('4. Manager General Data'!K23)</f>
        <v>Y</v>
      </c>
      <c r="M25" s="154"/>
    </row>
    <row r="26" spans="1:13" ht="18" customHeight="1" x14ac:dyDescent="0.4">
      <c r="B26" s="151"/>
      <c r="C26" s="124"/>
      <c r="D26" s="124"/>
      <c r="E26" s="124"/>
      <c r="F26" s="124"/>
      <c r="G26" s="124"/>
      <c r="H26" s="132"/>
      <c r="I26" s="124"/>
      <c r="J26" s="124"/>
      <c r="K26" s="124"/>
      <c r="L26" s="133"/>
      <c r="M26" s="153"/>
    </row>
    <row r="27" spans="1:13" ht="18" customHeight="1" thickBot="1" x14ac:dyDescent="0.45">
      <c r="B27" s="151"/>
      <c r="C27" s="201" t="s">
        <v>104</v>
      </c>
      <c r="D27" s="201"/>
      <c r="E27" s="201"/>
      <c r="F27" s="203" t="s">
        <v>95</v>
      </c>
      <c r="G27" s="203" t="s">
        <v>41</v>
      </c>
      <c r="H27" s="132"/>
      <c r="I27" s="201" t="s">
        <v>105</v>
      </c>
      <c r="J27" s="201"/>
      <c r="K27" s="201"/>
      <c r="L27" s="206" t="s">
        <v>42</v>
      </c>
      <c r="M27" s="153"/>
    </row>
    <row r="28" spans="1:13" ht="18" customHeight="1" x14ac:dyDescent="0.5">
      <c r="A28" s="48"/>
      <c r="B28" s="151"/>
      <c r="C28" s="461" t="str">
        <f>+'5. Manager AUM Data'!D22</f>
        <v>North America</v>
      </c>
      <c r="D28" s="124"/>
      <c r="E28" s="124"/>
      <c r="F28" s="462">
        <f>+'5. Manager AUM Data'!T22</f>
        <v>0</v>
      </c>
      <c r="G28" s="462">
        <f>+'5. Manager AUM Data'!V22</f>
        <v>0</v>
      </c>
      <c r="H28" s="132"/>
      <c r="I28" s="463" t="str">
        <f>+'4. Manager General Data'!C32</f>
        <v>Life</v>
      </c>
      <c r="J28" s="464"/>
      <c r="K28" s="464"/>
      <c r="L28" s="465">
        <f>+'4. Manager General Data'!F32</f>
        <v>0</v>
      </c>
      <c r="M28" s="153"/>
    </row>
    <row r="29" spans="1:13" ht="18" customHeight="1" x14ac:dyDescent="0.4">
      <c r="B29" s="151"/>
      <c r="C29" s="467" t="str">
        <f>+'5. Manager AUM Data'!D23</f>
        <v>Europe &amp; UK</v>
      </c>
      <c r="D29" s="468"/>
      <c r="E29" s="468"/>
      <c r="F29" s="469">
        <f>+'5. Manager AUM Data'!T23</f>
        <v>0</v>
      </c>
      <c r="G29" s="469">
        <f>+'5. Manager AUM Data'!V23</f>
        <v>0</v>
      </c>
      <c r="H29" s="132"/>
      <c r="I29" s="474" t="str">
        <f>+'4. Manager General Data'!C33</f>
        <v>Health</v>
      </c>
      <c r="J29" s="468"/>
      <c r="K29" s="468"/>
      <c r="L29" s="475">
        <f>+'4. Manager General Data'!F33</f>
        <v>0</v>
      </c>
      <c r="M29" s="153"/>
    </row>
    <row r="30" spans="1:13" s="26" customFormat="1" ht="18" customHeight="1" x14ac:dyDescent="0.45">
      <c r="B30" s="155"/>
      <c r="C30" s="467" t="str">
        <f>+'5. Manager AUM Data'!D24</f>
        <v>APAC</v>
      </c>
      <c r="D30" s="468"/>
      <c r="E30" s="468"/>
      <c r="F30" s="469">
        <f>+'5. Manager AUM Data'!T24</f>
        <v>0</v>
      </c>
      <c r="G30" s="469">
        <f>+'5. Manager AUM Data'!V24</f>
        <v>0</v>
      </c>
      <c r="H30" s="134"/>
      <c r="I30" s="474" t="str">
        <f>+'4. Manager General Data'!C34</f>
        <v>Property Casualty</v>
      </c>
      <c r="J30" s="476"/>
      <c r="K30" s="476"/>
      <c r="L30" s="475">
        <f>+'4. Manager General Data'!F34</f>
        <v>0</v>
      </c>
      <c r="M30" s="153"/>
    </row>
    <row r="31" spans="1:13" s="23" customFormat="1" ht="18" customHeight="1" x14ac:dyDescent="0.45">
      <c r="B31" s="156"/>
      <c r="C31" s="467" t="str">
        <f>+'5. Manager AUM Data'!D25</f>
        <v>Offshore</v>
      </c>
      <c r="D31" s="468"/>
      <c r="E31" s="468"/>
      <c r="F31" s="469">
        <f>+'5. Manager AUM Data'!T25</f>
        <v>0</v>
      </c>
      <c r="G31" s="469">
        <f>+'5. Manager AUM Data'!V25</f>
        <v>0</v>
      </c>
      <c r="H31" s="124"/>
      <c r="I31" s="474" t="str">
        <f>+'4. Manager General Data'!C35</f>
        <v>Reinsurance (All Lines)</v>
      </c>
      <c r="J31" s="476"/>
      <c r="K31" s="476"/>
      <c r="L31" s="475">
        <f>+'4. Manager General Data'!F35</f>
        <v>0</v>
      </c>
      <c r="M31" s="153"/>
    </row>
    <row r="32" spans="1:13" s="23" customFormat="1" ht="18" customHeight="1" x14ac:dyDescent="0.45">
      <c r="B32" s="156"/>
      <c r="C32" s="467" t="str">
        <f>+'5. Manager AUM Data'!D26</f>
        <v>Other</v>
      </c>
      <c r="D32" s="468"/>
      <c r="E32" s="468"/>
      <c r="F32" s="469">
        <f>+'5. Manager AUM Data'!T26</f>
        <v>0</v>
      </c>
      <c r="G32" s="469">
        <f>+'5. Manager AUM Data'!V26</f>
        <v>0</v>
      </c>
      <c r="H32" s="124"/>
      <c r="I32" s="474" t="str">
        <f>+'4. Manager General Data'!C36</f>
        <v>Multi-Line</v>
      </c>
      <c r="J32" s="476"/>
      <c r="K32" s="476"/>
      <c r="L32" s="475">
        <f>+'4. Manager General Data'!F36</f>
        <v>0</v>
      </c>
      <c r="M32" s="157"/>
    </row>
    <row r="33" spans="2:13" s="23" customFormat="1" ht="18" customHeight="1" x14ac:dyDescent="0.45">
      <c r="B33" s="156"/>
      <c r="C33" s="124"/>
      <c r="D33" s="124"/>
      <c r="E33" s="124"/>
      <c r="F33" s="124"/>
      <c r="G33" s="124"/>
      <c r="H33" s="124"/>
      <c r="I33" s="474" t="str">
        <f>+'4. Manager General Data'!C37</f>
        <v>Other</v>
      </c>
      <c r="J33" s="476"/>
      <c r="K33" s="476"/>
      <c r="L33" s="475">
        <f>+'4. Manager General Data'!F37</f>
        <v>0</v>
      </c>
      <c r="M33" s="153"/>
    </row>
    <row r="34" spans="2:13" s="23" customFormat="1" ht="18" customHeight="1" x14ac:dyDescent="0.45">
      <c r="B34" s="156"/>
      <c r="C34" s="124"/>
      <c r="D34" s="124"/>
      <c r="E34" s="124"/>
      <c r="F34" s="124"/>
      <c r="G34" s="124"/>
      <c r="H34" s="124"/>
      <c r="I34" s="474" t="str">
        <f>+'4. Manager General Data'!C38</f>
        <v>Total</v>
      </c>
      <c r="J34" s="476"/>
      <c r="K34" s="476"/>
      <c r="L34" s="475">
        <f>SUM(L28:L33)</f>
        <v>0</v>
      </c>
      <c r="M34" s="153"/>
    </row>
    <row r="35" spans="2:13" s="23" customFormat="1" ht="18" customHeight="1" x14ac:dyDescent="0.45">
      <c r="B35" s="156"/>
      <c r="C35" s="124"/>
      <c r="D35" s="124"/>
      <c r="E35" s="124"/>
      <c r="F35" s="124"/>
      <c r="G35" s="124"/>
      <c r="H35" s="124"/>
      <c r="I35" s="124"/>
      <c r="J35" s="124"/>
      <c r="K35" s="124"/>
      <c r="L35" s="124"/>
      <c r="M35" s="153"/>
    </row>
    <row r="36" spans="2:13" s="23" customFormat="1" ht="18" customHeight="1" thickBot="1" x14ac:dyDescent="0.5">
      <c r="B36" s="156"/>
      <c r="C36" s="124"/>
      <c r="D36" s="124"/>
      <c r="E36" s="124"/>
      <c r="F36" s="124"/>
      <c r="G36" s="124"/>
      <c r="H36" s="124"/>
      <c r="I36" s="201" t="s">
        <v>106</v>
      </c>
      <c r="J36" s="201"/>
      <c r="K36" s="201"/>
      <c r="L36" s="203" t="s">
        <v>42</v>
      </c>
      <c r="M36" s="153"/>
    </row>
    <row r="37" spans="2:13" s="23" customFormat="1" ht="18" customHeight="1" x14ac:dyDescent="0.45">
      <c r="B37" s="156"/>
      <c r="C37" s="124"/>
      <c r="D37" s="124"/>
      <c r="E37" s="124"/>
      <c r="F37" s="124"/>
      <c r="G37" s="124"/>
      <c r="H37" s="124"/>
      <c r="I37" s="463" t="str">
        <f>+'4. Manager General Data'!H32</f>
        <v>&gt;$10bn</v>
      </c>
      <c r="J37" s="124"/>
      <c r="K37" s="124"/>
      <c r="L37" s="465">
        <f>+'4. Manager General Data'!K32</f>
        <v>0</v>
      </c>
      <c r="M37" s="153"/>
    </row>
    <row r="38" spans="2:13" s="23" customFormat="1" ht="18" customHeight="1" x14ac:dyDescent="0.45">
      <c r="B38" s="156"/>
      <c r="C38" s="124"/>
      <c r="D38" s="124"/>
      <c r="E38" s="124"/>
      <c r="F38" s="124"/>
      <c r="G38" s="124"/>
      <c r="H38" s="124"/>
      <c r="I38" s="474" t="str">
        <f>+'4. Manager General Data'!H33</f>
        <v>$5bn-$10bn</v>
      </c>
      <c r="J38" s="468"/>
      <c r="K38" s="468"/>
      <c r="L38" s="475">
        <f>+'4. Manager General Data'!K33</f>
        <v>0</v>
      </c>
      <c r="M38" s="153"/>
    </row>
    <row r="39" spans="2:13" s="23" customFormat="1" ht="18" customHeight="1" x14ac:dyDescent="0.45">
      <c r="B39" s="156"/>
      <c r="C39" s="124"/>
      <c r="D39" s="124"/>
      <c r="E39" s="124"/>
      <c r="F39" s="124"/>
      <c r="G39" s="124"/>
      <c r="H39" s="124"/>
      <c r="I39" s="474" t="str">
        <f>+'4. Manager General Data'!H34</f>
        <v>$1bn-$5bn</v>
      </c>
      <c r="J39" s="468"/>
      <c r="K39" s="468"/>
      <c r="L39" s="475">
        <f>+'4. Manager General Data'!K34</f>
        <v>0</v>
      </c>
      <c r="M39" s="153"/>
    </row>
    <row r="40" spans="2:13" s="23" customFormat="1" ht="18" customHeight="1" x14ac:dyDescent="0.45">
      <c r="B40" s="156"/>
      <c r="C40" s="124"/>
      <c r="D40" s="124"/>
      <c r="E40" s="124"/>
      <c r="F40" s="124"/>
      <c r="G40" s="124"/>
      <c r="H40" s="124"/>
      <c r="I40" s="474" t="str">
        <f>+'4. Manager General Data'!H35</f>
        <v>$200mn-$1bn</v>
      </c>
      <c r="J40" s="468"/>
      <c r="K40" s="468"/>
      <c r="L40" s="475">
        <f>+'4. Manager General Data'!K35</f>
        <v>0</v>
      </c>
      <c r="M40" s="153"/>
    </row>
    <row r="41" spans="2:13" s="23" customFormat="1" ht="18" customHeight="1" x14ac:dyDescent="0.45">
      <c r="B41" s="156"/>
      <c r="C41" s="124"/>
      <c r="D41" s="124"/>
      <c r="E41" s="124"/>
      <c r="F41" s="124"/>
      <c r="G41" s="124"/>
      <c r="H41" s="124"/>
      <c r="I41" s="474" t="str">
        <f>+'4. Manager General Data'!H36</f>
        <v>&lt;$200mn</v>
      </c>
      <c r="J41" s="468"/>
      <c r="K41" s="468"/>
      <c r="L41" s="475">
        <f>+'4. Manager General Data'!K36</f>
        <v>0</v>
      </c>
      <c r="M41" s="153"/>
    </row>
    <row r="42" spans="2:13" s="23" customFormat="1" ht="18" customHeight="1" x14ac:dyDescent="0.45">
      <c r="B42" s="156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53"/>
    </row>
    <row r="43" spans="2:13" s="22" customFormat="1" ht="22" customHeight="1" x14ac:dyDescent="0.45">
      <c r="B43" s="149" t="s">
        <v>100</v>
      </c>
      <c r="C43" s="139"/>
      <c r="D43" s="139"/>
      <c r="E43" s="139"/>
      <c r="F43" s="139"/>
      <c r="G43" s="139"/>
      <c r="H43" s="139"/>
      <c r="I43" s="139"/>
      <c r="J43" s="139"/>
      <c r="K43" s="139"/>
      <c r="L43" s="139"/>
      <c r="M43" s="150"/>
    </row>
    <row r="44" spans="2:13" s="23" customFormat="1" ht="5.25" customHeight="1" x14ac:dyDescent="0.45">
      <c r="B44" s="156"/>
      <c r="C44" s="124"/>
      <c r="D44" s="124"/>
      <c r="E44" s="124"/>
      <c r="F44" s="124"/>
      <c r="G44" s="124"/>
      <c r="H44" s="124"/>
      <c r="I44" s="124"/>
      <c r="J44" s="124"/>
      <c r="K44" s="124"/>
      <c r="L44" s="124"/>
      <c r="M44" s="153"/>
    </row>
    <row r="45" spans="2:13" s="34" customFormat="1" ht="18" customHeight="1" thickBot="1" x14ac:dyDescent="0.5">
      <c r="B45" s="158"/>
      <c r="C45" s="201" t="s">
        <v>107</v>
      </c>
      <c r="D45" s="201"/>
      <c r="E45" s="203" t="s">
        <v>3</v>
      </c>
      <c r="F45" s="203" t="s">
        <v>4</v>
      </c>
      <c r="G45" s="203" t="s">
        <v>0</v>
      </c>
      <c r="H45" s="135"/>
      <c r="I45" s="201" t="s">
        <v>41</v>
      </c>
      <c r="J45" s="203" t="s">
        <v>3</v>
      </c>
      <c r="K45" s="203" t="s">
        <v>4</v>
      </c>
      <c r="L45" s="203" t="s">
        <v>0</v>
      </c>
      <c r="M45" s="159"/>
    </row>
    <row r="46" spans="2:13" s="23" customFormat="1" ht="18" customHeight="1" x14ac:dyDescent="0.45">
      <c r="B46" s="156"/>
      <c r="C46" s="463" t="s">
        <v>5</v>
      </c>
      <c r="D46" s="124"/>
      <c r="E46" s="462">
        <f>+'5. Manager AUM Data'!T30</f>
        <v>0</v>
      </c>
      <c r="F46" s="462">
        <f>+'5. Manager AUM Data'!T31</f>
        <v>0</v>
      </c>
      <c r="G46" s="462">
        <f>SUM(E46:F46)</f>
        <v>0</v>
      </c>
      <c r="H46" s="124"/>
      <c r="I46" s="463" t="s">
        <v>5</v>
      </c>
      <c r="J46" s="462">
        <f>+'5. Manager AUM Data'!V30</f>
        <v>0</v>
      </c>
      <c r="K46" s="462">
        <f>+'5. Manager AUM Data'!V31</f>
        <v>0</v>
      </c>
      <c r="L46" s="462">
        <f>SUM(J46:K46)</f>
        <v>0</v>
      </c>
      <c r="M46" s="153"/>
    </row>
    <row r="47" spans="2:13" s="23" customFormat="1" ht="18" customHeight="1" x14ac:dyDescent="0.45">
      <c r="B47" s="156"/>
      <c r="C47" s="474" t="s">
        <v>13</v>
      </c>
      <c r="D47" s="468"/>
      <c r="E47" s="469">
        <f>+'5. Manager AUM Data'!T35</f>
        <v>0</v>
      </c>
      <c r="F47" s="469">
        <f>+'5. Manager AUM Data'!T36</f>
        <v>0</v>
      </c>
      <c r="G47" s="469">
        <f>SUM(E47:F47)</f>
        <v>0</v>
      </c>
      <c r="H47" s="124"/>
      <c r="I47" s="474" t="s">
        <v>13</v>
      </c>
      <c r="J47" s="469">
        <f>+'5. Manager AUM Data'!V35</f>
        <v>0</v>
      </c>
      <c r="K47" s="469">
        <f>+'5. Manager AUM Data'!V36</f>
        <v>0</v>
      </c>
      <c r="L47" s="469">
        <f>SUM(J47:K47)</f>
        <v>0</v>
      </c>
      <c r="M47" s="153"/>
    </row>
    <row r="48" spans="2:13" s="23" customFormat="1" ht="18" customHeight="1" x14ac:dyDescent="0.45">
      <c r="B48" s="156"/>
      <c r="C48" s="468" t="s">
        <v>20</v>
      </c>
      <c r="D48" s="468"/>
      <c r="E48" s="469">
        <f>SUM(E46:E47)</f>
        <v>0</v>
      </c>
      <c r="F48" s="469">
        <f>SUM(F46:F47)</f>
        <v>0</v>
      </c>
      <c r="G48" s="469">
        <f>SUM(G46:G47)</f>
        <v>0</v>
      </c>
      <c r="H48" s="124"/>
      <c r="I48" s="468" t="s">
        <v>20</v>
      </c>
      <c r="J48" s="469">
        <f>SUM(J46:J47)</f>
        <v>0</v>
      </c>
      <c r="K48" s="469">
        <f>SUM(K46:K47)</f>
        <v>0</v>
      </c>
      <c r="L48" s="469">
        <f>SUM(L46:L47)</f>
        <v>0</v>
      </c>
      <c r="M48" s="153"/>
    </row>
    <row r="49" spans="2:18" s="23" customFormat="1" ht="18" customHeight="1" x14ac:dyDescent="0.45">
      <c r="B49" s="156"/>
      <c r="C49" s="124"/>
      <c r="D49" s="124"/>
      <c r="E49" s="125"/>
      <c r="F49" s="125"/>
      <c r="G49" s="125"/>
      <c r="H49" s="125"/>
      <c r="I49" s="124"/>
      <c r="J49" s="124"/>
      <c r="K49" s="125"/>
      <c r="L49" s="125"/>
      <c r="M49" s="153"/>
    </row>
    <row r="50" spans="2:18" s="23" customFormat="1" ht="22" customHeight="1" x14ac:dyDescent="0.45">
      <c r="B50" s="149" t="s">
        <v>101</v>
      </c>
      <c r="C50" s="139"/>
      <c r="D50" s="139"/>
      <c r="E50" s="139"/>
      <c r="F50" s="139"/>
      <c r="G50" s="139"/>
      <c r="H50" s="139"/>
      <c r="I50" s="139"/>
      <c r="J50" s="139"/>
      <c r="K50" s="139"/>
      <c r="L50" s="139"/>
      <c r="M50" s="150"/>
    </row>
    <row r="51" spans="2:18" s="23" customFormat="1" ht="5.25" customHeight="1" x14ac:dyDescent="0.45">
      <c r="B51" s="156"/>
      <c r="C51" s="124"/>
      <c r="D51" s="124"/>
      <c r="E51" s="124"/>
      <c r="F51" s="124"/>
      <c r="G51" s="124"/>
      <c r="H51" s="124"/>
      <c r="I51" s="124"/>
      <c r="J51" s="124"/>
      <c r="K51" s="136"/>
      <c r="L51" s="125"/>
      <c r="M51" s="153"/>
    </row>
    <row r="52" spans="2:18" s="34" customFormat="1" ht="18" customHeight="1" thickBot="1" x14ac:dyDescent="0.5">
      <c r="B52" s="158"/>
      <c r="C52" s="207" t="s">
        <v>33</v>
      </c>
      <c r="D52" s="207"/>
      <c r="E52" s="207"/>
      <c r="F52" s="203" t="s">
        <v>95</v>
      </c>
      <c r="G52" s="203" t="s">
        <v>41</v>
      </c>
      <c r="H52" s="137"/>
      <c r="I52" s="207" t="s">
        <v>35</v>
      </c>
      <c r="J52" s="201"/>
      <c r="K52" s="203" t="s">
        <v>95</v>
      </c>
      <c r="L52" s="203" t="s">
        <v>41</v>
      </c>
      <c r="M52" s="159"/>
      <c r="O52" s="35"/>
    </row>
    <row r="53" spans="2:18" s="23" customFormat="1" ht="18" customHeight="1" x14ac:dyDescent="0.45">
      <c r="B53" s="156"/>
      <c r="C53" s="463" t="str">
        <f>+'5. Manager AUM Data'!D45</f>
        <v>Cash/Short-Term</v>
      </c>
      <c r="D53" s="125"/>
      <c r="E53" s="125"/>
      <c r="F53" s="462">
        <f>+'5. Manager AUM Data'!T45</f>
        <v>0</v>
      </c>
      <c r="G53" s="462">
        <f>+'5. Manager AUM Data'!V45</f>
        <v>0</v>
      </c>
      <c r="H53" s="125"/>
      <c r="I53" s="461" t="str">
        <f>+'5. Manager AUM Data'!D62</f>
        <v>Large Cap</v>
      </c>
      <c r="J53" s="124"/>
      <c r="K53" s="462">
        <f>+'5. Manager AUM Data'!T62</f>
        <v>0</v>
      </c>
      <c r="L53" s="462">
        <f>+'5. Manager AUM Data'!V62</f>
        <v>0</v>
      </c>
      <c r="M53" s="153"/>
      <c r="O53" s="24"/>
    </row>
    <row r="54" spans="2:18" s="23" customFormat="1" ht="18" customHeight="1" x14ac:dyDescent="0.45">
      <c r="B54" s="156"/>
      <c r="C54" s="474" t="str">
        <f>+'5. Manager AUM Data'!D46</f>
        <v>Governments and Agencies</v>
      </c>
      <c r="D54" s="477"/>
      <c r="E54" s="477"/>
      <c r="F54" s="469">
        <f>+'5. Manager AUM Data'!T46</f>
        <v>0</v>
      </c>
      <c r="G54" s="469">
        <f>+'5. Manager AUM Data'!V46</f>
        <v>0</v>
      </c>
      <c r="H54" s="125"/>
      <c r="I54" s="467" t="str">
        <f>+'5. Manager AUM Data'!D63</f>
        <v>Mid Cap</v>
      </c>
      <c r="J54" s="468"/>
      <c r="K54" s="469">
        <f>+'5. Manager AUM Data'!T63</f>
        <v>0</v>
      </c>
      <c r="L54" s="469">
        <f>+'5. Manager AUM Data'!V63</f>
        <v>0</v>
      </c>
      <c r="M54" s="153"/>
      <c r="O54" s="24"/>
    </row>
    <row r="55" spans="2:18" s="23" customFormat="1" ht="18" customHeight="1" x14ac:dyDescent="0.45">
      <c r="B55" s="156"/>
      <c r="C55" s="474" t="str">
        <f>+'5. Manager AUM Data'!D47</f>
        <v>Corporates</v>
      </c>
      <c r="D55" s="477"/>
      <c r="E55" s="477"/>
      <c r="F55" s="469">
        <f>+'5. Manager AUM Data'!T47</f>
        <v>0</v>
      </c>
      <c r="G55" s="469">
        <f>+'5. Manager AUM Data'!V47</f>
        <v>0</v>
      </c>
      <c r="H55" s="125"/>
      <c r="I55" s="467" t="str">
        <f>+'5. Manager AUM Data'!D64</f>
        <v>Small Cap</v>
      </c>
      <c r="J55" s="468"/>
      <c r="K55" s="469">
        <f>+'5. Manager AUM Data'!T64</f>
        <v>0</v>
      </c>
      <c r="L55" s="469">
        <f>+'5. Manager AUM Data'!V64</f>
        <v>0</v>
      </c>
      <c r="M55" s="153"/>
      <c r="O55" s="24"/>
    </row>
    <row r="56" spans="2:18" s="23" customFormat="1" ht="18" customHeight="1" x14ac:dyDescent="0.45">
      <c r="B56" s="156"/>
      <c r="C56" s="474" t="str">
        <f>+'5. Manager AUM Data'!D48</f>
        <v>Municipals, Tax-Preferenced</v>
      </c>
      <c r="D56" s="477"/>
      <c r="E56" s="477"/>
      <c r="F56" s="469">
        <f>+'5. Manager AUM Data'!T48</f>
        <v>0</v>
      </c>
      <c r="G56" s="469">
        <f>+'5. Manager AUM Data'!V48</f>
        <v>0</v>
      </c>
      <c r="H56" s="125"/>
      <c r="I56" s="467" t="str">
        <f>+'5. Manager AUM Data'!D65</f>
        <v>Global Developed Markets</v>
      </c>
      <c r="J56" s="468"/>
      <c r="K56" s="469">
        <f>+'5. Manager AUM Data'!T65</f>
        <v>0</v>
      </c>
      <c r="L56" s="469">
        <f>+'5. Manager AUM Data'!V65</f>
        <v>0</v>
      </c>
      <c r="M56" s="153"/>
      <c r="O56" s="24"/>
    </row>
    <row r="57" spans="2:18" s="23" customFormat="1" ht="18" customHeight="1" x14ac:dyDescent="0.45">
      <c r="B57" s="156"/>
      <c r="C57" s="474" t="str">
        <f>+'5. Manager AUM Data'!D49</f>
        <v>Municipals, Taxable</v>
      </c>
      <c r="D57" s="477"/>
      <c r="E57" s="477"/>
      <c r="F57" s="469">
        <f>+'5. Manager AUM Data'!T49</f>
        <v>0</v>
      </c>
      <c r="G57" s="469">
        <f>+'5. Manager AUM Data'!V49</f>
        <v>0</v>
      </c>
      <c r="H57" s="125"/>
      <c r="I57" s="467" t="str">
        <f>+'5. Manager AUM Data'!D66</f>
        <v>Emerging Markets</v>
      </c>
      <c r="J57" s="468"/>
      <c r="K57" s="469">
        <f>+'5. Manager AUM Data'!T66</f>
        <v>0</v>
      </c>
      <c r="L57" s="469">
        <f>+'5. Manager AUM Data'!V66</f>
        <v>0</v>
      </c>
      <c r="M57" s="153"/>
      <c r="O57" s="24"/>
    </row>
    <row r="58" spans="2:18" s="23" customFormat="1" ht="18" customHeight="1" x14ac:dyDescent="0.45">
      <c r="B58" s="156"/>
      <c r="C58" s="474" t="str">
        <f>+'5. Manager AUM Data'!D50</f>
        <v>Securitized, RMBS</v>
      </c>
      <c r="D58" s="477"/>
      <c r="E58" s="477"/>
      <c r="F58" s="469">
        <f>+'5. Manager AUM Data'!T50</f>
        <v>0</v>
      </c>
      <c r="G58" s="469">
        <f>+'5. Manager AUM Data'!V50</f>
        <v>0</v>
      </c>
      <c r="H58" s="125"/>
      <c r="I58" s="467" t="str">
        <f>+'5. Manager AUM Data'!D67</f>
        <v>Quant/Smart Beta</v>
      </c>
      <c r="J58" s="468"/>
      <c r="K58" s="469">
        <f>+'5. Manager AUM Data'!T67</f>
        <v>0</v>
      </c>
      <c r="L58" s="469">
        <f>+'5. Manager AUM Data'!V67</f>
        <v>0</v>
      </c>
      <c r="M58" s="153"/>
      <c r="O58" s="24"/>
    </row>
    <row r="59" spans="2:18" s="23" customFormat="1" ht="18" customHeight="1" x14ac:dyDescent="0.45">
      <c r="B59" s="156"/>
      <c r="C59" s="474" t="str">
        <f>+'5. Manager AUM Data'!D51</f>
        <v>Securitized, All Other</v>
      </c>
      <c r="D59" s="477"/>
      <c r="E59" s="477"/>
      <c r="F59" s="469">
        <f>+'5. Manager AUM Data'!T51</f>
        <v>0</v>
      </c>
      <c r="G59" s="469">
        <f>+'5. Manager AUM Data'!V51</f>
        <v>0</v>
      </c>
      <c r="H59" s="125"/>
      <c r="I59" s="467" t="str">
        <f>+'5. Manager AUM Data'!D68</f>
        <v>Mkt Neutral / Long-Short / Liquid Alts</v>
      </c>
      <c r="J59" s="468"/>
      <c r="K59" s="469">
        <f>+'5. Manager AUM Data'!T68</f>
        <v>0</v>
      </c>
      <c r="L59" s="469">
        <f>+'5. Manager AUM Data'!V68</f>
        <v>0</v>
      </c>
      <c r="M59" s="153"/>
      <c r="O59" s="24"/>
    </row>
    <row r="60" spans="2:18" s="23" customFormat="1" ht="18" customHeight="1" x14ac:dyDescent="0.45">
      <c r="B60" s="156"/>
      <c r="C60" s="474" t="str">
        <f>+'5. Manager AUM Data'!D52</f>
        <v>Convertibles</v>
      </c>
      <c r="D60" s="477"/>
      <c r="E60" s="477"/>
      <c r="F60" s="469">
        <f>+'5. Manager AUM Data'!T52</f>
        <v>0</v>
      </c>
      <c r="G60" s="469">
        <f>+'5. Manager AUM Data'!V52</f>
        <v>0</v>
      </c>
      <c r="H60" s="125"/>
      <c r="I60" s="467" t="str">
        <f>+'5. Manager AUM Data'!D69</f>
        <v>Dividend-Tilt</v>
      </c>
      <c r="J60" s="468"/>
      <c r="K60" s="469">
        <f>+'5. Manager AUM Data'!T69</f>
        <v>0</v>
      </c>
      <c r="L60" s="469">
        <f>+'5. Manager AUM Data'!V69</f>
        <v>0</v>
      </c>
      <c r="M60" s="153"/>
      <c r="O60" s="24"/>
    </row>
    <row r="61" spans="2:18" s="23" customFormat="1" ht="18" customHeight="1" x14ac:dyDescent="0.45">
      <c r="B61" s="156"/>
      <c r="C61" s="474" t="str">
        <f>+'5. Manager AUM Data'!D53</f>
        <v>High Yield</v>
      </c>
      <c r="D61" s="477"/>
      <c r="E61" s="477"/>
      <c r="F61" s="469">
        <f>+'5. Manager AUM Data'!T53</f>
        <v>0</v>
      </c>
      <c r="G61" s="469">
        <f>+'5. Manager AUM Data'!V53</f>
        <v>0</v>
      </c>
      <c r="H61" s="125"/>
      <c r="I61" s="467" t="str">
        <f>+'5. Manager AUM Data'!D70</f>
        <v>Passive SMAs</v>
      </c>
      <c r="J61" s="468"/>
      <c r="K61" s="469">
        <f>+'5. Manager AUM Data'!T70</f>
        <v>0</v>
      </c>
      <c r="L61" s="469">
        <f>+'5. Manager AUM Data'!V70</f>
        <v>0</v>
      </c>
      <c r="M61" s="153"/>
      <c r="O61" s="24"/>
    </row>
    <row r="62" spans="2:18" s="23" customFormat="1" ht="18" customHeight="1" x14ac:dyDescent="0.45">
      <c r="B62" s="156"/>
      <c r="C62" s="474" t="str">
        <f>+'5. Manager AUM Data'!D54</f>
        <v>Bank/Leveraged Loans</v>
      </c>
      <c r="D62" s="477"/>
      <c r="E62" s="477"/>
      <c r="F62" s="469">
        <f>+'5. Manager AUM Data'!T54</f>
        <v>0</v>
      </c>
      <c r="G62" s="469">
        <f>+'5. Manager AUM Data'!V54</f>
        <v>0</v>
      </c>
      <c r="H62" s="125"/>
      <c r="I62" s="467" t="str">
        <f>+'5. Manager AUM Data'!D71</f>
        <v>Not Detailed/Other</v>
      </c>
      <c r="J62" s="468"/>
      <c r="K62" s="469">
        <f>+'5. Manager AUM Data'!T71</f>
        <v>0</v>
      </c>
      <c r="L62" s="469">
        <f>+'5. Manager AUM Data'!V71</f>
        <v>0</v>
      </c>
      <c r="M62" s="153"/>
      <c r="O62" s="24"/>
    </row>
    <row r="63" spans="2:18" s="23" customFormat="1" ht="18" customHeight="1" x14ac:dyDescent="0.45">
      <c r="B63" s="156"/>
      <c r="C63" s="474" t="str">
        <f>+'5. Manager AUM Data'!D55</f>
        <v>CLOs</v>
      </c>
      <c r="D63" s="477"/>
      <c r="E63" s="477"/>
      <c r="F63" s="469">
        <f>+'5. Manager AUM Data'!T55</f>
        <v>0</v>
      </c>
      <c r="G63" s="469">
        <f>+'5. Manager AUM Data'!V55</f>
        <v>0</v>
      </c>
      <c r="H63" s="125"/>
      <c r="I63" s="125"/>
      <c r="J63" s="124"/>
      <c r="K63" s="125"/>
      <c r="L63" s="125"/>
      <c r="M63" s="153"/>
      <c r="O63" s="24"/>
      <c r="R63" s="24"/>
    </row>
    <row r="64" spans="2:18" s="23" customFormat="1" ht="18" customHeight="1" x14ac:dyDescent="0.45">
      <c r="B64" s="156"/>
      <c r="C64" s="474" t="str">
        <f>+'5. Manager AUM Data'!D56</f>
        <v>Preferred and Capital Securities</v>
      </c>
      <c r="D64" s="477"/>
      <c r="E64" s="477"/>
      <c r="F64" s="469">
        <f>+'5. Manager AUM Data'!T56</f>
        <v>0</v>
      </c>
      <c r="G64" s="469">
        <f>+'5. Manager AUM Data'!V56</f>
        <v>0</v>
      </c>
      <c r="H64" s="125"/>
      <c r="I64" s="125"/>
      <c r="J64" s="124"/>
      <c r="K64" s="125"/>
      <c r="L64" s="125"/>
      <c r="M64" s="153"/>
      <c r="O64" s="24"/>
      <c r="R64" s="24"/>
    </row>
    <row r="65" spans="2:18" s="23" customFormat="1" ht="18" customHeight="1" x14ac:dyDescent="0.45">
      <c r="B65" s="156"/>
      <c r="C65" s="474" t="str">
        <f>+'5. Manager AUM Data'!D57</f>
        <v>Emerging Markets, Sovereigns</v>
      </c>
      <c r="D65" s="477"/>
      <c r="E65" s="477"/>
      <c r="F65" s="469">
        <f>+'5. Manager AUM Data'!T57</f>
        <v>0</v>
      </c>
      <c r="G65" s="469">
        <f>+'5. Manager AUM Data'!V57</f>
        <v>0</v>
      </c>
      <c r="H65" s="125"/>
      <c r="I65" s="124"/>
      <c r="J65" s="124"/>
      <c r="K65" s="124"/>
      <c r="L65" s="124"/>
      <c r="M65" s="153"/>
      <c r="O65" s="24"/>
      <c r="R65" s="24"/>
    </row>
    <row r="66" spans="2:18" s="23" customFormat="1" ht="18" customHeight="1" x14ac:dyDescent="0.45">
      <c r="B66" s="156"/>
      <c r="C66" s="474" t="str">
        <f>+'5. Manager AUM Data'!D58</f>
        <v>Emerging Markets, Corporates</v>
      </c>
      <c r="D66" s="477"/>
      <c r="E66" s="477"/>
      <c r="F66" s="469">
        <f>+'5. Manager AUM Data'!T58</f>
        <v>0</v>
      </c>
      <c r="G66" s="469">
        <f>+'5. Manager AUM Data'!V58</f>
        <v>0</v>
      </c>
      <c r="H66" s="125"/>
      <c r="I66" s="124"/>
      <c r="J66" s="124"/>
      <c r="K66" s="124"/>
      <c r="L66" s="124"/>
      <c r="M66" s="153"/>
      <c r="O66" s="24"/>
      <c r="R66" s="24"/>
    </row>
    <row r="67" spans="2:18" s="23" customFormat="1" ht="18" customHeight="1" x14ac:dyDescent="0.45">
      <c r="B67" s="156"/>
      <c r="C67" s="474" t="str">
        <f>+'5. Manager AUM Data'!D59</f>
        <v>Not Detailed/Other</v>
      </c>
      <c r="D67" s="477"/>
      <c r="E67" s="477"/>
      <c r="F67" s="469">
        <f>+'5. Manager AUM Data'!T59</f>
        <v>0</v>
      </c>
      <c r="G67" s="469">
        <f>+'5. Manager AUM Data'!V59</f>
        <v>0</v>
      </c>
      <c r="H67" s="125"/>
      <c r="I67" s="124"/>
      <c r="J67" s="124"/>
      <c r="K67" s="124"/>
      <c r="L67" s="124"/>
      <c r="M67" s="153"/>
      <c r="O67" s="24"/>
      <c r="R67" s="24"/>
    </row>
    <row r="68" spans="2:18" s="23" customFormat="1" ht="18" customHeight="1" x14ac:dyDescent="0.45">
      <c r="B68" s="156"/>
      <c r="C68" s="124"/>
      <c r="D68" s="124"/>
      <c r="E68" s="124"/>
      <c r="F68" s="124"/>
      <c r="G68" s="124"/>
      <c r="H68" s="125"/>
      <c r="I68" s="124"/>
      <c r="J68" s="124"/>
      <c r="K68" s="124"/>
      <c r="L68" s="124"/>
      <c r="M68" s="153"/>
      <c r="O68" s="24"/>
      <c r="R68" s="24"/>
    </row>
    <row r="69" spans="2:18" s="34" customFormat="1" ht="18" customHeight="1" thickBot="1" x14ac:dyDescent="0.5">
      <c r="B69" s="158"/>
      <c r="C69" s="207" t="s">
        <v>34</v>
      </c>
      <c r="D69" s="207"/>
      <c r="E69" s="207"/>
      <c r="F69" s="203" t="s">
        <v>95</v>
      </c>
      <c r="G69" s="203" t="s">
        <v>41</v>
      </c>
      <c r="H69" s="138"/>
      <c r="I69" s="207" t="s">
        <v>36</v>
      </c>
      <c r="J69" s="207"/>
      <c r="K69" s="203" t="s">
        <v>95</v>
      </c>
      <c r="L69" s="203" t="s">
        <v>41</v>
      </c>
      <c r="M69" s="159"/>
      <c r="O69" s="35"/>
      <c r="R69" s="35"/>
    </row>
    <row r="70" spans="2:18" s="23" customFormat="1" ht="18" customHeight="1" x14ac:dyDescent="0.45">
      <c r="B70" s="156"/>
      <c r="C70" s="461" t="str">
        <f>+'5. Manager AUM Data'!D76</f>
        <v>Private Placements, Traditional</v>
      </c>
      <c r="D70" s="466"/>
      <c r="E70" s="466"/>
      <c r="F70" s="462">
        <f>+'5. Manager AUM Data'!T76</f>
        <v>0</v>
      </c>
      <c r="G70" s="462">
        <f>+'5. Manager AUM Data'!V76</f>
        <v>0</v>
      </c>
      <c r="H70" s="125"/>
      <c r="I70" s="461" t="str">
        <f>+'5. Manager AUM Data'!D87</f>
        <v>PE / VC</v>
      </c>
      <c r="J70" s="125"/>
      <c r="K70" s="462">
        <f>+'5. Manager AUM Data'!T87</f>
        <v>0</v>
      </c>
      <c r="L70" s="462">
        <f>+'5. Manager AUM Data'!V87</f>
        <v>0</v>
      </c>
      <c r="M70" s="153"/>
      <c r="O70" s="24"/>
    </row>
    <row r="71" spans="2:18" s="23" customFormat="1" ht="18" customHeight="1" x14ac:dyDescent="0.45">
      <c r="B71" s="156"/>
      <c r="C71" s="467" t="str">
        <f>+'5. Manager AUM Data'!D77</f>
        <v>Private Placements, Middle Market</v>
      </c>
      <c r="D71" s="478"/>
      <c r="E71" s="478"/>
      <c r="F71" s="469">
        <f>+'5. Manager AUM Data'!T77</f>
        <v>0</v>
      </c>
      <c r="G71" s="469">
        <f>+'5. Manager AUM Data'!V77</f>
        <v>0</v>
      </c>
      <c r="H71" s="125"/>
      <c r="I71" s="467" t="str">
        <f>+'5. Manager AUM Data'!D88</f>
        <v>RE Equity</v>
      </c>
      <c r="J71" s="477"/>
      <c r="K71" s="469">
        <f>+'5. Manager AUM Data'!T88</f>
        <v>0</v>
      </c>
      <c r="L71" s="469">
        <f>+'5. Manager AUM Data'!V88</f>
        <v>0</v>
      </c>
      <c r="M71" s="153"/>
      <c r="O71" s="24"/>
    </row>
    <row r="72" spans="2:18" s="23" customFormat="1" ht="18" customHeight="1" x14ac:dyDescent="0.45">
      <c r="B72" s="156"/>
      <c r="C72" s="467" t="str">
        <f>+'5. Manager AUM Data'!D78</f>
        <v>RE, CMLs</v>
      </c>
      <c r="D72" s="478"/>
      <c r="E72" s="478"/>
      <c r="F72" s="469">
        <f>+'5. Manager AUM Data'!T78</f>
        <v>0</v>
      </c>
      <c r="G72" s="469">
        <f>+'5. Manager AUM Data'!V78</f>
        <v>0</v>
      </c>
      <c r="H72" s="125"/>
      <c r="I72" s="467" t="str">
        <f>+'5. Manager AUM Data'!D89</f>
        <v>Infrastructure Equity</v>
      </c>
      <c r="J72" s="477"/>
      <c r="K72" s="469">
        <f>+'5. Manager AUM Data'!T89</f>
        <v>0</v>
      </c>
      <c r="L72" s="469">
        <f>+'5. Manager AUM Data'!V89</f>
        <v>0</v>
      </c>
      <c r="M72" s="153"/>
      <c r="O72" s="24"/>
    </row>
    <row r="73" spans="2:18" s="23" customFormat="1" ht="18" customHeight="1" x14ac:dyDescent="0.45">
      <c r="B73" s="156"/>
      <c r="C73" s="467" t="str">
        <f>+'5. Manager AUM Data'!D79</f>
        <v>RE, RMLs</v>
      </c>
      <c r="D73" s="478"/>
      <c r="E73" s="478"/>
      <c r="F73" s="469">
        <f>+'5. Manager AUM Data'!T79</f>
        <v>0</v>
      </c>
      <c r="G73" s="469">
        <f>+'5. Manager AUM Data'!V79</f>
        <v>0</v>
      </c>
      <c r="H73" s="125"/>
      <c r="I73" s="467" t="str">
        <f>+'5. Manager AUM Data'!D90</f>
        <v>Hedge Funds</v>
      </c>
      <c r="J73" s="477"/>
      <c r="K73" s="469">
        <f>+'5. Manager AUM Data'!T90</f>
        <v>0</v>
      </c>
      <c r="L73" s="469">
        <f>+'5. Manager AUM Data'!V90</f>
        <v>0</v>
      </c>
      <c r="M73" s="153"/>
      <c r="O73" s="24"/>
    </row>
    <row r="74" spans="2:18" s="23" customFormat="1" ht="18" customHeight="1" x14ac:dyDescent="0.45">
      <c r="B74" s="156"/>
      <c r="C74" s="467" t="str">
        <f>+'5. Manager AUM Data'!D80</f>
        <v>RE, All Other Debt</v>
      </c>
      <c r="D74" s="478"/>
      <c r="E74" s="478"/>
      <c r="F74" s="469">
        <f>+'5. Manager AUM Data'!T80</f>
        <v>0</v>
      </c>
      <c r="G74" s="469">
        <f>+'5. Manager AUM Data'!V80</f>
        <v>0</v>
      </c>
      <c r="H74" s="125"/>
      <c r="I74" s="467" t="str">
        <f>+'5. Manager AUM Data'!D91</f>
        <v>Not Detailed/Other</v>
      </c>
      <c r="J74" s="477"/>
      <c r="K74" s="469">
        <f>+'5. Manager AUM Data'!T91</f>
        <v>0</v>
      </c>
      <c r="L74" s="469">
        <f>+'5. Manager AUM Data'!V91</f>
        <v>0</v>
      </c>
      <c r="M74" s="153"/>
      <c r="O74" s="24"/>
    </row>
    <row r="75" spans="2:18" s="23" customFormat="1" ht="18" customHeight="1" x14ac:dyDescent="0.45">
      <c r="B75" s="156"/>
      <c r="C75" s="467" t="str">
        <f>+'5. Manager AUM Data'!D81</f>
        <v>Infrastructure Debt</v>
      </c>
      <c r="D75" s="478"/>
      <c r="E75" s="478"/>
      <c r="F75" s="469">
        <f>+'5. Manager AUM Data'!T81</f>
        <v>0</v>
      </c>
      <c r="G75" s="469">
        <f>+'5. Manager AUM Data'!V81</f>
        <v>0</v>
      </c>
      <c r="H75" s="125"/>
      <c r="I75" s="124"/>
      <c r="J75" s="124"/>
      <c r="K75" s="124"/>
      <c r="L75" s="124"/>
      <c r="M75" s="153"/>
      <c r="O75" s="24"/>
    </row>
    <row r="76" spans="2:18" s="23" customFormat="1" ht="18" customHeight="1" x14ac:dyDescent="0.45">
      <c r="B76" s="156"/>
      <c r="C76" s="467" t="str">
        <f>+'5. Manager AUM Data'!D82</f>
        <v>Structured</v>
      </c>
      <c r="D76" s="478"/>
      <c r="E76" s="478"/>
      <c r="F76" s="469">
        <f>+'5. Manager AUM Data'!T82</f>
        <v>0</v>
      </c>
      <c r="G76" s="469">
        <f>+'5. Manager AUM Data'!V82</f>
        <v>0</v>
      </c>
      <c r="H76" s="125"/>
      <c r="I76" s="124"/>
      <c r="J76" s="124"/>
      <c r="K76" s="124"/>
      <c r="L76" s="124"/>
      <c r="M76" s="153"/>
      <c r="O76" s="24"/>
    </row>
    <row r="77" spans="2:18" s="23" customFormat="1" ht="18" customHeight="1" x14ac:dyDescent="0.45">
      <c r="B77" s="156"/>
      <c r="C77" s="467" t="str">
        <f>+'5. Manager AUM Data'!D83</f>
        <v>High Yield</v>
      </c>
      <c r="D77" s="478"/>
      <c r="E77" s="478"/>
      <c r="F77" s="469">
        <f>+'5. Manager AUM Data'!T83</f>
        <v>0</v>
      </c>
      <c r="G77" s="469">
        <f>+'5. Manager AUM Data'!V83</f>
        <v>0</v>
      </c>
      <c r="H77" s="125"/>
      <c r="I77" s="124"/>
      <c r="J77" s="124"/>
      <c r="K77" s="124"/>
      <c r="L77" s="124"/>
      <c r="M77" s="153"/>
      <c r="O77" s="24"/>
    </row>
    <row r="78" spans="2:18" s="23" customFormat="1" ht="18" customHeight="1" x14ac:dyDescent="0.45">
      <c r="B78" s="156"/>
      <c r="C78" s="467" t="str">
        <f>+'5. Manager AUM Data'!D84</f>
        <v>Not Detailed/Other</v>
      </c>
      <c r="D78" s="478"/>
      <c r="E78" s="478"/>
      <c r="F78" s="469">
        <f>+'5. Manager AUM Data'!T84</f>
        <v>0</v>
      </c>
      <c r="G78" s="469">
        <f>+'5. Manager AUM Data'!V84</f>
        <v>0</v>
      </c>
      <c r="H78" s="125"/>
      <c r="I78" s="124"/>
      <c r="J78" s="124"/>
      <c r="K78" s="124"/>
      <c r="L78" s="124"/>
      <c r="M78" s="153"/>
      <c r="O78" s="24"/>
    </row>
    <row r="79" spans="2:18" s="23" customFormat="1" ht="18" customHeight="1" thickBot="1" x14ac:dyDescent="0.5">
      <c r="B79" s="160"/>
      <c r="C79" s="161"/>
      <c r="D79" s="161"/>
      <c r="E79" s="161"/>
      <c r="F79" s="161"/>
      <c r="G79" s="162"/>
      <c r="H79" s="162"/>
      <c r="I79" s="163"/>
      <c r="J79" s="163"/>
      <c r="K79" s="163"/>
      <c r="L79" s="163"/>
      <c r="M79" s="164"/>
      <c r="N79" s="24"/>
      <c r="O79" s="24"/>
      <c r="P79" s="24"/>
    </row>
    <row r="80" spans="2:18" s="23" customFormat="1" ht="12.6" thickTop="1" x14ac:dyDescent="0.45">
      <c r="F80" s="25"/>
      <c r="G80" s="24"/>
      <c r="H80" s="24"/>
      <c r="M80" s="24"/>
      <c r="N80" s="24"/>
      <c r="O80" s="24"/>
      <c r="P80" s="24"/>
    </row>
    <row r="81" spans="3:16" s="23" customFormat="1" x14ac:dyDescent="0.45">
      <c r="F81" s="25"/>
      <c r="G81" s="24"/>
      <c r="H81" s="24"/>
      <c r="M81" s="24"/>
      <c r="N81" s="24"/>
      <c r="O81" s="24"/>
      <c r="P81" s="24"/>
    </row>
    <row r="82" spans="3:16" s="23" customFormat="1" x14ac:dyDescent="0.45">
      <c r="G82" s="24"/>
      <c r="H82" s="24"/>
      <c r="M82" s="24"/>
      <c r="N82" s="24"/>
      <c r="O82" s="24"/>
      <c r="P82" s="24"/>
    </row>
    <row r="83" spans="3:16" s="23" customFormat="1" x14ac:dyDescent="0.45">
      <c r="F83" s="25"/>
      <c r="H83" s="24"/>
      <c r="M83" s="24"/>
      <c r="N83" s="24"/>
      <c r="O83" s="24"/>
      <c r="P83" s="24"/>
    </row>
    <row r="84" spans="3:16" s="23" customFormat="1" x14ac:dyDescent="0.45">
      <c r="F84" s="25"/>
      <c r="H84" s="24"/>
      <c r="M84" s="24"/>
      <c r="N84" s="24"/>
      <c r="O84" s="24"/>
      <c r="P84" s="24"/>
    </row>
    <row r="85" spans="3:16" s="23" customFormat="1" x14ac:dyDescent="0.45">
      <c r="F85" s="25"/>
      <c r="H85" s="24"/>
      <c r="M85" s="24"/>
      <c r="N85" s="24"/>
      <c r="O85" s="24"/>
      <c r="P85" s="24"/>
    </row>
    <row r="86" spans="3:16" s="23" customFormat="1" x14ac:dyDescent="0.45">
      <c r="F86" s="25"/>
      <c r="H86" s="24"/>
      <c r="M86" s="24"/>
      <c r="N86" s="24"/>
      <c r="O86" s="24"/>
      <c r="P86" s="24"/>
    </row>
    <row r="87" spans="3:16" s="23" customFormat="1" x14ac:dyDescent="0.45">
      <c r="F87" s="25"/>
      <c r="H87" s="24"/>
      <c r="M87" s="24"/>
      <c r="N87" s="24"/>
      <c r="O87" s="24"/>
      <c r="P87" s="24"/>
    </row>
    <row r="88" spans="3:16" s="23" customFormat="1" x14ac:dyDescent="0.45">
      <c r="C88" s="25"/>
      <c r="D88" s="25"/>
      <c r="F88" s="25"/>
      <c r="G88" s="24"/>
      <c r="H88" s="24"/>
      <c r="M88" s="24"/>
      <c r="N88" s="24"/>
      <c r="O88" s="24"/>
      <c r="P88" s="24"/>
    </row>
    <row r="89" spans="3:16" s="23" customFormat="1" x14ac:dyDescent="0.45">
      <c r="C89" s="25"/>
      <c r="D89" s="25"/>
      <c r="F89" s="25"/>
      <c r="G89" s="24"/>
      <c r="H89" s="24"/>
      <c r="K89" s="24"/>
      <c r="L89" s="24"/>
      <c r="M89" s="24"/>
      <c r="N89" s="24"/>
      <c r="O89" s="24"/>
      <c r="P89" s="24"/>
    </row>
    <row r="90" spans="3:16" s="23" customFormat="1" x14ac:dyDescent="0.45">
      <c r="C90" s="25"/>
      <c r="D90" s="25"/>
      <c r="F90" s="25"/>
      <c r="G90" s="24"/>
      <c r="H90" s="24"/>
      <c r="K90" s="24"/>
      <c r="L90" s="24"/>
      <c r="M90" s="24"/>
      <c r="N90" s="24"/>
      <c r="O90" s="24"/>
      <c r="P90" s="24"/>
    </row>
    <row r="91" spans="3:16" s="23" customFormat="1" x14ac:dyDescent="0.45">
      <c r="C91" s="25"/>
      <c r="D91" s="25"/>
      <c r="F91" s="25"/>
      <c r="G91" s="24"/>
      <c r="H91" s="24"/>
      <c r="K91" s="24"/>
      <c r="L91" s="24"/>
      <c r="M91" s="24"/>
      <c r="N91" s="24"/>
      <c r="O91" s="24"/>
      <c r="P91" s="24"/>
    </row>
    <row r="92" spans="3:16" s="23" customFormat="1" x14ac:dyDescent="0.45">
      <c r="C92" s="25"/>
      <c r="D92" s="25"/>
      <c r="E92" s="25"/>
      <c r="F92" s="24"/>
      <c r="G92" s="24"/>
      <c r="H92" s="24"/>
      <c r="K92" s="24"/>
      <c r="L92" s="24"/>
      <c r="M92" s="24"/>
      <c r="N92" s="24"/>
      <c r="O92" s="24"/>
      <c r="P92" s="24"/>
    </row>
    <row r="93" spans="3:16" s="23" customFormat="1" x14ac:dyDescent="0.45">
      <c r="K93" s="24"/>
      <c r="L93" s="24"/>
      <c r="M93" s="24"/>
      <c r="N93" s="24"/>
      <c r="P93" s="24"/>
    </row>
    <row r="94" spans="3:16" s="23" customFormat="1" x14ac:dyDescent="0.45">
      <c r="K94" s="24"/>
      <c r="L94" s="24"/>
      <c r="M94" s="24"/>
      <c r="N94" s="24"/>
      <c r="P94" s="24"/>
    </row>
    <row r="95" spans="3:16" s="23" customFormat="1" x14ac:dyDescent="0.45">
      <c r="K95" s="24"/>
      <c r="L95" s="24"/>
      <c r="M95" s="24"/>
      <c r="N95" s="24"/>
      <c r="P95" s="24"/>
    </row>
    <row r="96" spans="3:16" s="23" customFormat="1" x14ac:dyDescent="0.45">
      <c r="M96" s="24"/>
      <c r="N96" s="24"/>
      <c r="P96" s="24"/>
    </row>
    <row r="97" spans="9:16" s="23" customFormat="1" x14ac:dyDescent="0.45">
      <c r="M97" s="24"/>
      <c r="N97" s="24"/>
      <c r="P97" s="24"/>
    </row>
    <row r="98" spans="9:16" x14ac:dyDescent="0.4">
      <c r="M98" s="21"/>
      <c r="N98" s="21"/>
      <c r="P98" s="21"/>
    </row>
    <row r="99" spans="9:16" x14ac:dyDescent="0.4">
      <c r="M99" s="21"/>
      <c r="N99" s="21"/>
      <c r="P99" s="21"/>
    </row>
    <row r="100" spans="9:16" x14ac:dyDescent="0.4">
      <c r="M100" s="21"/>
      <c r="N100" s="21"/>
      <c r="P100" s="21"/>
    </row>
    <row r="101" spans="9:16" x14ac:dyDescent="0.4">
      <c r="M101" s="21"/>
      <c r="N101" s="21"/>
      <c r="P101" s="21"/>
    </row>
    <row r="102" spans="9:16" x14ac:dyDescent="0.4">
      <c r="I102" s="21"/>
      <c r="J102" s="21"/>
      <c r="K102" s="21"/>
      <c r="L102" s="21"/>
      <c r="M102" s="21"/>
      <c r="N102" s="21"/>
      <c r="P102" s="21"/>
    </row>
    <row r="103" spans="9:16" x14ac:dyDescent="0.4">
      <c r="I103" s="21"/>
      <c r="J103" s="21"/>
      <c r="K103" s="21"/>
      <c r="L103" s="21"/>
      <c r="M103" s="21"/>
      <c r="N103" s="21"/>
      <c r="P103" s="21"/>
    </row>
    <row r="104" spans="9:16" x14ac:dyDescent="0.4">
      <c r="I104" s="21"/>
      <c r="J104" s="21"/>
      <c r="K104" s="21"/>
      <c r="L104" s="21"/>
      <c r="M104" s="21"/>
      <c r="N104" s="21"/>
      <c r="P104" s="21"/>
    </row>
    <row r="105" spans="9:16" x14ac:dyDescent="0.4">
      <c r="I105" s="21"/>
      <c r="J105" s="21"/>
      <c r="K105" s="21"/>
      <c r="L105" s="21"/>
      <c r="M105" s="21"/>
      <c r="N105" s="21"/>
    </row>
    <row r="106" spans="9:16" x14ac:dyDescent="0.4">
      <c r="I106" s="21"/>
      <c r="J106" s="21"/>
      <c r="K106" s="21"/>
      <c r="L106" s="21"/>
      <c r="M106" s="21"/>
      <c r="N106" s="21"/>
    </row>
    <row r="107" spans="9:16" x14ac:dyDescent="0.4">
      <c r="I107" s="21"/>
      <c r="J107" s="21"/>
      <c r="K107" s="21"/>
      <c r="L107" s="21"/>
      <c r="M107" s="21"/>
      <c r="N107" s="21"/>
    </row>
    <row r="108" spans="9:16" x14ac:dyDescent="0.4">
      <c r="I108" s="21"/>
      <c r="J108" s="21"/>
      <c r="K108" s="21"/>
      <c r="L108" s="21"/>
      <c r="M108" s="21"/>
      <c r="N108" s="21"/>
    </row>
    <row r="109" spans="9:16" x14ac:dyDescent="0.4">
      <c r="I109" s="21"/>
      <c r="J109" s="21"/>
      <c r="K109" s="21"/>
      <c r="L109" s="21"/>
      <c r="M109" s="21"/>
      <c r="N109" s="21"/>
    </row>
    <row r="110" spans="9:16" x14ac:dyDescent="0.4">
      <c r="I110" s="21"/>
      <c r="J110" s="21"/>
      <c r="K110" s="21"/>
      <c r="L110" s="21"/>
      <c r="M110" s="21"/>
      <c r="N110" s="21"/>
    </row>
    <row r="111" spans="9:16" x14ac:dyDescent="0.4">
      <c r="I111" s="21"/>
      <c r="J111" s="21"/>
      <c r="K111" s="21"/>
      <c r="L111" s="21"/>
      <c r="M111" s="21"/>
      <c r="N111" s="21"/>
    </row>
    <row r="112" spans="9:16" x14ac:dyDescent="0.4">
      <c r="I112" s="21"/>
      <c r="J112" s="21"/>
      <c r="K112" s="21"/>
      <c r="L112" s="21"/>
      <c r="M112" s="21"/>
      <c r="N112" s="21"/>
    </row>
    <row r="113" spans="9:14" x14ac:dyDescent="0.4">
      <c r="I113" s="21"/>
      <c r="J113" s="21"/>
      <c r="K113" s="21"/>
      <c r="L113" s="21"/>
      <c r="M113" s="21"/>
      <c r="N113" s="21"/>
    </row>
    <row r="114" spans="9:14" x14ac:dyDescent="0.4">
      <c r="I114" s="21"/>
      <c r="J114" s="21"/>
      <c r="K114" s="21"/>
      <c r="L114" s="21"/>
      <c r="M114" s="21"/>
      <c r="N114" s="21"/>
    </row>
    <row r="115" spans="9:14" x14ac:dyDescent="0.4">
      <c r="I115" s="21"/>
      <c r="J115" s="21"/>
      <c r="K115" s="21"/>
      <c r="L115" s="21"/>
      <c r="M115" s="21"/>
      <c r="N115" s="21"/>
    </row>
    <row r="116" spans="9:14" x14ac:dyDescent="0.4">
      <c r="I116" s="21"/>
      <c r="J116" s="21"/>
      <c r="K116" s="21"/>
      <c r="L116" s="21"/>
      <c r="M116" s="21"/>
      <c r="N116" s="21"/>
    </row>
    <row r="117" spans="9:14" x14ac:dyDescent="0.4">
      <c r="I117" s="21"/>
      <c r="J117" s="21"/>
      <c r="K117" s="21"/>
      <c r="L117" s="21"/>
      <c r="M117" s="21"/>
      <c r="N117" s="21"/>
    </row>
    <row r="118" spans="9:14" x14ac:dyDescent="0.4">
      <c r="I118" s="21"/>
      <c r="J118" s="21"/>
      <c r="K118" s="21"/>
      <c r="L118" s="21"/>
      <c r="M118" s="21"/>
      <c r="N118" s="21"/>
    </row>
    <row r="119" spans="9:14" x14ac:dyDescent="0.4">
      <c r="I119" s="21"/>
      <c r="J119" s="21"/>
      <c r="K119" s="21"/>
      <c r="L119" s="21"/>
      <c r="M119" s="21"/>
      <c r="N119" s="21"/>
    </row>
  </sheetData>
  <sheetProtection algorithmName="SHA-512" hashValue="K/8DvZzHwRn9iA3qgkmvgksih0Ui11aD+00BMPCR7Eg1UCgNcS+FUSVyyyVJd4fnzT8NmQfnEJJ/ZyFI7KpuDw==" saltValue="AZOsK8DcMz3yTqTz/Wlb0A==" spinCount="100000" sheet="1" objects="1" scenarios="1"/>
  <customSheetViews>
    <customSheetView guid="{155D0125-D190-4352-8395-855FF3A70C6C}" scale="90" showPageBreaks="1" showGridLines="0" fitToPage="1" printArea="1">
      <selection activeCell="H9" sqref="H9"/>
      <pageMargins left="0.25" right="0.25" top="0.5" bottom="0.5" header="0.3" footer="0.3"/>
      <printOptions horizontalCentered="1"/>
      <pageSetup scale="77" orientation="portrait" horizontalDpi="2400" verticalDpi="2400" r:id="rId1"/>
    </customSheetView>
    <customSheetView guid="{9D252002-63D1-46A9-A8A8-616C0A2324C9}" scale="90" showPageBreaks="1" showGridLines="0" fitToPage="1" printArea="1">
      <selection activeCell="H9" sqref="H9"/>
      <pageMargins left="0.25" right="0.25" top="0.5" bottom="0.5" header="0.3" footer="0.3"/>
      <printOptions horizontalCentered="1"/>
      <pageSetup scale="77" orientation="portrait" horizontalDpi="2400" verticalDpi="2400" r:id="rId2"/>
    </customSheetView>
  </customSheetViews>
  <hyperlinks>
    <hyperlink ref="D12" r:id="rId3" display="www.abc_am.com" xr:uid="{00000000-0004-0000-0300-000000000000}"/>
    <hyperlink ref="D16" r:id="rId4" display="name@abc_am.com" xr:uid="{00000000-0004-0000-0300-000001000000}"/>
  </hyperlinks>
  <printOptions horizontalCentered="1"/>
  <pageMargins left="0.25" right="0.25" top="0.5" bottom="0.5" header="0.3" footer="0.3"/>
  <pageSetup scale="53" orientation="portrait" horizontalDpi="300" verticalDpi="300" r:id="rId5"/>
  <drawing r:id="rId6"/>
</worksheet>
</file>

<file path=docMetadata/LabelInfo.xml><?xml version="1.0" encoding="utf-8"?>
<clbl:labelList xmlns:clbl="http://schemas.microsoft.com/office/2020/mipLabelMetadata">
  <clbl:label id="{31b54463-0dc6-4729-9f0b-886b1c3961cf}" enabled="1" method="Standard" siteId="{3dd59dce-9563-4ed5-b9aa-d0320fb1b440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15</vt:i4>
      </vt:variant>
    </vt:vector>
  </HeadingPairs>
  <TitlesOfParts>
    <vt:vector size="21" baseType="lpstr">
      <vt:lpstr>1. Welcome</vt:lpstr>
      <vt:lpstr>2. Directions</vt:lpstr>
      <vt:lpstr>3. Definitions</vt:lpstr>
      <vt:lpstr>4. Manager General Data</vt:lpstr>
      <vt:lpstr>5. Manager AUM Data</vt:lpstr>
      <vt:lpstr>6. Manager Profile Output</vt:lpstr>
      <vt:lpstr>Data</vt:lpstr>
      <vt:lpstr>Data_Display</vt:lpstr>
      <vt:lpstr>Data_MAD</vt:lpstr>
      <vt:lpstr>Data_MGD</vt:lpstr>
      <vt:lpstr>'1. Welcome'!Print_Area</vt:lpstr>
      <vt:lpstr>'2. Directions'!Print_Area</vt:lpstr>
      <vt:lpstr>'3. Definitions'!Print_Area</vt:lpstr>
      <vt:lpstr>'4. Manager General Data'!Print_Area</vt:lpstr>
      <vt:lpstr>'5. Manager AUM Data'!Print_Area</vt:lpstr>
      <vt:lpstr>'6. Manager Profile Output'!Print_Area</vt:lpstr>
      <vt:lpstr>'1. Welcome'!Print_Titles</vt:lpstr>
      <vt:lpstr>'2. Directions'!Print_Titles</vt:lpstr>
      <vt:lpstr>'4. Manager General Data'!Print_Titles</vt:lpstr>
      <vt:lpstr>'5. Manager AUM Data'!Print_Titles</vt:lpstr>
      <vt:lpstr>'6. Manager Profile Output'!Print_Titles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Steve Doire</dc:creator>
  <cp:lastModifiedBy>Steve Doire</cp:lastModifiedBy>
  <cp:lastPrinted>2025-02-13T21:16:41Z</cp:lastPrinted>
  <dcterms:created xsi:type="dcterms:W3CDTF">2020-01-06T16:17:41Z</dcterms:created>
  <dcterms:modified xsi:type="dcterms:W3CDTF">2025-02-25T02:57:04Z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{A44787D4-0540-4523-9961-78E4036D8C6D}">
    <vt:lpwstr>{13B8225A-1DAC-419A-A197-3E1FA9503314}</vt:lpwstr>
  </property>
</Properties>
</file>